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4000" windowHeight="9840"/>
  </bookViews>
  <sheets>
    <sheet name="样表" sheetId="3" r:id="rId1"/>
    <sheet name="第三批" sheetId="2" r:id="rId2"/>
  </sheets>
  <definedNames>
    <definedName name="_xlnm._FilterDatabase" localSheetId="1" hidden="1">第三批!$A$3:$W$63</definedName>
    <definedName name="_xlnm.Print_Area" localSheetId="1">第三批!$A$1:$W$51</definedName>
  </definedNames>
  <calcPr calcId="144525"/>
</workbook>
</file>

<file path=xl/comments1.xml><?xml version="1.0" encoding="utf-8"?>
<comments xmlns="http://schemas.openxmlformats.org/spreadsheetml/2006/main">
  <authors>
    <author>lenovo8</author>
  </authors>
  <commentList>
    <comment ref="D2" authorId="0">
      <text>
        <r>
          <rPr>
            <sz val="9"/>
            <rFont val="宋体"/>
            <charset val="134"/>
          </rPr>
          <t>逐项填写项目建设内容及其建设规模。</t>
        </r>
      </text>
    </comment>
    <comment ref="E2" authorId="0">
      <text>
        <r>
          <rPr>
            <sz val="9"/>
            <rFont val="宋体"/>
            <charset val="134"/>
          </rPr>
          <t xml:space="preserve">在‘总额’栏填写申请财政补助资金总额即可。
</t>
        </r>
      </text>
    </comment>
  </commentList>
</comments>
</file>

<file path=xl/comments2.xml><?xml version="1.0" encoding="utf-8"?>
<comments xmlns="http://schemas.openxmlformats.org/spreadsheetml/2006/main">
  <authors>
    <author>lenovo8</author>
  </authors>
  <commentList>
    <comment ref="H2" authorId="0">
      <text>
        <r>
          <rPr>
            <sz val="9"/>
            <rFont val="宋体"/>
            <charset val="134"/>
          </rPr>
          <t>乡（镇）人民政府或园区管委会。</t>
        </r>
      </text>
    </comment>
    <comment ref="J2" authorId="0">
      <text>
        <r>
          <rPr>
            <sz val="9"/>
            <rFont val="宋体"/>
            <charset val="134"/>
          </rPr>
          <t>逐项填写项目建设内容及其建设规模。</t>
        </r>
      </text>
    </comment>
    <comment ref="L2" authorId="0">
      <text>
        <r>
          <rPr>
            <sz val="9"/>
            <rFont val="宋体"/>
            <charset val="134"/>
          </rPr>
          <t xml:space="preserve">在‘总额’栏填写申请财政补助资金总额即可。
</t>
        </r>
      </text>
    </comment>
    <comment ref="R2" authorId="0">
      <text>
        <r>
          <rPr>
            <sz val="9"/>
            <rFont val="宋体"/>
            <charset val="134"/>
          </rPr>
          <t>填写项目建成后的经济效益、社会效益、生态效益等。重点突出带动贫困户增收、促进贫困村集体经济发展等直接效益，带动贫困户就业等间接效益。</t>
        </r>
      </text>
    </comment>
  </commentList>
</comments>
</file>

<file path=xl/sharedStrings.xml><?xml version="1.0" encoding="utf-8"?>
<sst xmlns="http://schemas.openxmlformats.org/spreadsheetml/2006/main" count="894" uniqueCount="461">
  <si>
    <r>
      <rPr>
        <u/>
        <sz val="28"/>
        <color theme="1"/>
        <rFont val="方正小标宋简体"/>
        <charset val="134"/>
      </rPr>
      <t xml:space="preserve">     蒲   </t>
    </r>
    <r>
      <rPr>
        <sz val="28"/>
        <color theme="1"/>
        <rFont val="方正小标宋简体"/>
        <charset val="134"/>
      </rPr>
      <t>县2020年财政扶贫专项资金安排明细表</t>
    </r>
  </si>
  <si>
    <t>序号</t>
  </si>
  <si>
    <t>资金分配发文编号</t>
  </si>
  <si>
    <t>项目名称</t>
  </si>
  <si>
    <t>主要建设任务及内容</t>
  </si>
  <si>
    <t>资金来源及规模（万元）</t>
  </si>
  <si>
    <t>备注</t>
  </si>
  <si>
    <t>总额</t>
  </si>
  <si>
    <t>中央</t>
  </si>
  <si>
    <t>省</t>
  </si>
  <si>
    <t>市</t>
  </si>
  <si>
    <t>县</t>
  </si>
  <si>
    <t>合计</t>
  </si>
  <si>
    <t>1</t>
  </si>
  <si>
    <t>蒲扶发【2020】15号</t>
  </si>
  <si>
    <t>罗克路—西开府村道路建设项目</t>
  </si>
  <si>
    <t>0.21公里路基路面</t>
  </si>
  <si>
    <t>2</t>
  </si>
  <si>
    <t>田园生态养殖合作社建设项目</t>
  </si>
  <si>
    <t>0.9公里路基路面</t>
  </si>
  <si>
    <t>3</t>
  </si>
  <si>
    <t>北引线—贺家庄村建设项目</t>
  </si>
  <si>
    <t>0.35公里路基路面</t>
  </si>
  <si>
    <t>4</t>
  </si>
  <si>
    <t>白家庄—鑫源种植养殖合作社建设项目</t>
  </si>
  <si>
    <t>0.17公里路基路面</t>
  </si>
  <si>
    <t>5</t>
  </si>
  <si>
    <t>化乐村—柳沟村建设项目</t>
  </si>
  <si>
    <t>0.8公里路基路面</t>
  </si>
  <si>
    <t>6</t>
  </si>
  <si>
    <t>肖家沟村主道路建设项目</t>
  </si>
  <si>
    <t>0.25公里路基路面</t>
  </si>
  <si>
    <t>7</t>
  </si>
  <si>
    <t>夏柏村环村路建设项目</t>
  </si>
  <si>
    <t>1.1公里路基路面</t>
  </si>
  <si>
    <t>8</t>
  </si>
  <si>
    <t>河闫线—灰土洼建设项目</t>
  </si>
  <si>
    <t>0.4公里路基路面</t>
  </si>
  <si>
    <t>肥西县2020年第三批扶贫项目安排明细表</t>
  </si>
  <si>
    <t>项目代码</t>
  </si>
  <si>
    <t>项目
类别</t>
  </si>
  <si>
    <t>建设
性质</t>
  </si>
  <si>
    <t>实施
地点</t>
  </si>
  <si>
    <t>实施期限</t>
  </si>
  <si>
    <t>实施单位
及责任人</t>
  </si>
  <si>
    <t>实施单位</t>
  </si>
  <si>
    <t>补助标准</t>
  </si>
  <si>
    <t>预期目标和效益
（绩效目标）</t>
  </si>
  <si>
    <t>受益对象</t>
  </si>
  <si>
    <t>群众参与</t>
  </si>
  <si>
    <t>带贫减贫机制</t>
  </si>
  <si>
    <t>主管
部门</t>
  </si>
  <si>
    <t>其他</t>
  </si>
  <si>
    <t>3-01</t>
  </si>
  <si>
    <t>肥西县上派镇祥源花世界梦之花园一期项目</t>
  </si>
  <si>
    <t>产业类</t>
  </si>
  <si>
    <t>新建</t>
  </si>
  <si>
    <t>上派镇五十埠社区</t>
  </si>
  <si>
    <t>2020年</t>
  </si>
  <si>
    <t>上派镇人民政府
陈起灼</t>
  </si>
  <si>
    <t>资金入股</t>
  </si>
  <si>
    <t>参照合扶办〔2018〕73号</t>
  </si>
  <si>
    <t>受益贫困户按照分类管理进行分红，约93户187人受益。</t>
  </si>
  <si>
    <t>增加贫困户收入</t>
  </si>
  <si>
    <t>村两委会研究，村民代表大会研究，公示公告，全过程监督</t>
  </si>
  <si>
    <t>利用产业园入股分红带动贫困户增加经营收入</t>
  </si>
  <si>
    <t>县财政局</t>
  </si>
  <si>
    <t>3-02</t>
  </si>
  <si>
    <t>太华村清平葡萄园扶贫畅通工程</t>
  </si>
  <si>
    <t>基础设施</t>
  </si>
  <si>
    <t>太华村按郢</t>
  </si>
  <si>
    <t>三河镇人民政府
卫涌波</t>
  </si>
  <si>
    <t>长656米，宽4米，厚0.2米，以及配套设施建设。</t>
  </si>
  <si>
    <t>全额补助</t>
  </si>
  <si>
    <t>组织乡村公路网的一部分，方便约475户1686人出行。</t>
  </si>
  <si>
    <t>太华村按郢贫困户</t>
  </si>
  <si>
    <t>实施全过程监督</t>
  </si>
  <si>
    <t>保障人员和机械出行方便，组织乡村公路网的一部分，为太华村居民的脱贫致富发挥重大作用</t>
  </si>
  <si>
    <t>县交通局</t>
  </si>
  <si>
    <t>3-03</t>
  </si>
  <si>
    <t>茶棚社区蒋口河北埂扶贫道路畅通工程</t>
  </si>
  <si>
    <t>茶棚社区蒋口河北埂</t>
  </si>
  <si>
    <t>长约3300米，宽4米，厚0.2米，以及配套设施建设</t>
  </si>
  <si>
    <t>保障人员和机械出行方便，组织乡村公路网的一部分，为茶棚社区的脱贫致富发挥重大作用，约1098户3336人受益。</t>
  </si>
  <si>
    <t>茶棚社区17户贫困户及其他村民</t>
  </si>
  <si>
    <t>提升基础设施建设</t>
  </si>
  <si>
    <t>3-04</t>
  </si>
  <si>
    <t>滨锋社区东大圩扶贫道路畅通工程</t>
  </si>
  <si>
    <t>滨锋社区新庄-东大圩</t>
  </si>
  <si>
    <t>水泥路长931米，宽4米，厚0.2米，以及配套设施建设。</t>
  </si>
  <si>
    <t>保障人员和机械出行方便，组织乡村公路网的一部分，为滨锋社区的脱贫致富发挥重大作用，约约531户2018人受益。</t>
  </si>
  <si>
    <t>滨锋社区20户贫困户及其他村民</t>
  </si>
  <si>
    <t>3-05</t>
  </si>
  <si>
    <t>木兰社区放水闸新建及拆除重建扶贫项目工程</t>
  </si>
  <si>
    <t>兰社区王院组、王岗组丁大塘和三联圩闸</t>
  </si>
  <si>
    <t>丁大塘排涝闸新建1座、三联圩放水闸拆除重建1座。</t>
  </si>
  <si>
    <t>对木兰社区美丽乡村现代农业示范园区内5200亩农田灌溉及排涝可发挥重大作用可以有效地为木兰社区脱贫致富及巩固脱贫成果发挥重大效益，受益约862户3300人。</t>
  </si>
  <si>
    <t>木兰社区17户贫困户及其他村民</t>
  </si>
  <si>
    <t>提升基础设施建设，增强沟渠抗洪排涝及灌溉能力</t>
  </si>
  <si>
    <t>县农业农村局</t>
  </si>
  <si>
    <t>3-06</t>
  </si>
  <si>
    <t>三河镇建设社区人居环境（道路新建及改造和附属设施）建设工程</t>
  </si>
  <si>
    <t>生态保护</t>
  </si>
  <si>
    <t>建设社区</t>
  </si>
  <si>
    <t>新建及改造长约3千米的道路，相关附属设施建设。</t>
  </si>
  <si>
    <t>参照合扶办〔2019〕9号</t>
  </si>
  <si>
    <t>对于改善农村面貌，实现乡村振兴，促进城乡一体化发展奠定基础条件，受益约830户2860人。</t>
  </si>
  <si>
    <t>建设社区居民（830户2860人）</t>
  </si>
  <si>
    <t>该项工程实施后，对社区基础设施能够发挥推动作用，有力改变村落后面貌。</t>
  </si>
  <si>
    <t>县美丽办</t>
  </si>
  <si>
    <t>3-07</t>
  </si>
  <si>
    <t>花岗镇张店社区水泥路</t>
  </si>
  <si>
    <t>花岗镇张店社区</t>
  </si>
  <si>
    <t>花岗镇人民政府
权家柱</t>
  </si>
  <si>
    <t>在罗汉岗组、大塘拐组、张大郢修建821米水泥路，宽4米，厚0.2米，以及配套设施建设。</t>
  </si>
  <si>
    <t>方便附近4个村民组约200多人生产生活。</t>
  </si>
  <si>
    <t>张店社区贫困户</t>
  </si>
  <si>
    <t>为贫困户的脱贫巩固及发展提供基础保障</t>
  </si>
  <si>
    <t>二次调整</t>
  </si>
  <si>
    <t>3-08</t>
  </si>
  <si>
    <t>花岗镇跨河村水泥路Ⅰ</t>
  </si>
  <si>
    <t>花岗镇跨河村</t>
  </si>
  <si>
    <t>在跨河村卞曹坊组、邹坎组、下湾组、刘大郢组、曹坊组、张岗组、张老家组、秦岗组共计1500米道路修建为宽4米，厚0.2米的水泥路，以及配套设施建设。</t>
  </si>
  <si>
    <t>惠及8个村民组200多户900名村民，将对通往各组农户生产运输和居民出行提供方便。</t>
  </si>
  <si>
    <t>跨河社区贫困户</t>
  </si>
  <si>
    <t>3-09</t>
  </si>
  <si>
    <t>花岗镇胜利村水泥路</t>
  </si>
  <si>
    <t>花岗镇胜利村</t>
  </si>
  <si>
    <t>胜利村河北自然郢、灯山自然郢共修建长726米，路面宽4米厚0.2米的水泥路，以及配套设施建设。</t>
  </si>
  <si>
    <t>惠及3个村民组39户128名村民，将对通往各组农户生产运输和居民出行提供方便。</t>
  </si>
  <si>
    <t>花岗镇胜利村贫困户</t>
  </si>
  <si>
    <t>改善通往各组道路，方便贫困户和居民生产运输和出行。</t>
  </si>
  <si>
    <t>3-10</t>
  </si>
  <si>
    <t>花岗镇2020贫困户白鹅养殖</t>
  </si>
  <si>
    <t>天堰、张店等8个村（社区）</t>
  </si>
  <si>
    <t>购买白鹅2400只，配套饲料稻谷144000斤。</t>
  </si>
  <si>
    <t>预计每只白鹅为贫困户增收200元左右，受益约120人。</t>
  </si>
  <si>
    <t>天堰、张店等8个村（社区）贫困户</t>
  </si>
  <si>
    <t>预计每只白鹅为贫困户增收200元左右。</t>
  </si>
  <si>
    <t>3-11</t>
  </si>
  <si>
    <t>花岗镇跨河村水泥路Ⅱ</t>
  </si>
  <si>
    <t>跨河村卞岗组共计420米道路修建为宽4米，厚0.2米水泥路，以及配套设施建设。</t>
  </si>
  <si>
    <t>惠及50多户200名村民，将对通往各组农户生产运输和居民出行提供方便。</t>
  </si>
  <si>
    <t>花岗镇跨河村贫困户</t>
  </si>
  <si>
    <t>3-12</t>
  </si>
  <si>
    <t>花岗镇2020贫困户白鹅养殖（第二批）</t>
  </si>
  <si>
    <t>正新、杨湾、芮店等3个村（社区）</t>
  </si>
  <si>
    <t>购买白鹅745只，配套饲料稻谷44700斤。</t>
  </si>
  <si>
    <t>预计每只白鹅为贫困户增收200元左右，受益约70人。</t>
  </si>
  <si>
    <t>正新、杨湾、芮店等3个村（社区）贫困户</t>
  </si>
  <si>
    <t>3-13</t>
  </si>
  <si>
    <t>花岗镇天堰社区道路畅通工程项目</t>
  </si>
  <si>
    <t>花岗镇天堰社区</t>
  </si>
  <si>
    <t>小郢组、明塘组建设水泥路333米，路面宽4米，厚0.2米，以及配套设施建设。</t>
  </si>
  <si>
    <t>方便附近约130多人生产生活。</t>
  </si>
  <si>
    <t>花岗镇天堰社区贫困户</t>
  </si>
  <si>
    <t>3-14</t>
  </si>
  <si>
    <t>花岗镇粉坊村道路畅通工程项目</t>
  </si>
  <si>
    <t>花岗镇粉坊村</t>
  </si>
  <si>
    <t>邬东至邬西村民组建设水泥路603米，路面宽4米，厚0.2米。</t>
  </si>
  <si>
    <t>方便附近4个村民组约400多人生产生活。</t>
  </si>
  <si>
    <t>花岗镇粉坊村贫困户</t>
  </si>
  <si>
    <t>3-15</t>
  </si>
  <si>
    <t>花岗镇孙集社区白鹅养殖项目</t>
  </si>
  <si>
    <t>花岗镇孙集社区</t>
  </si>
  <si>
    <t>白鹅80只，配套饲料、稻谷、疫苗等。</t>
  </si>
  <si>
    <t>每只白鹅可为贫困户增收200元左右，约6人受益。</t>
  </si>
  <si>
    <t>每只为贫困户增收约200元</t>
  </si>
  <si>
    <t>每只为贫困户增收200元左右。</t>
  </si>
  <si>
    <t>3-16</t>
  </si>
  <si>
    <t>花岗镇建新社区水泥路</t>
  </si>
  <si>
    <t>花岗镇建新社区</t>
  </si>
  <si>
    <t>建新社区赵郢组、陶湾组、冲西、陈大郢组。共计830米道路修建为宽4米，厚0.2米水泥路，以及配套设施建设。</t>
  </si>
  <si>
    <t>惠及100多户500名村民，将对通往各组农户生产运输和居民出行提供方便。</t>
  </si>
  <si>
    <t>花岗镇建新社区贫困户</t>
  </si>
  <si>
    <t>为贫困户的脱贫巩固及发展提供基础设施保障</t>
  </si>
  <si>
    <t>3-17</t>
  </si>
  <si>
    <t>高店乡2020贫困户白鹅养殖</t>
  </si>
  <si>
    <t>相关10个村居</t>
  </si>
  <si>
    <t>高店乡人民政府
孙平</t>
  </si>
  <si>
    <t>为高店乡133户建档立卡脱贫户，每户提供鹅苗20只，共计为2660只，饲料补助和防疫补助款共计约21.28万元。</t>
  </si>
  <si>
    <t>激发贫困户的内生动力，增加贫困户家庭的收入，每户贫困户可增收4000元左右。10个村居133户约355人受益</t>
  </si>
  <si>
    <t>相关10个村居贫困户</t>
  </si>
  <si>
    <t>激发贫困户的内生动力，增加贫困户家庭的收入，每户贫困户可增收4000元左右。</t>
  </si>
  <si>
    <t>3-18</t>
  </si>
  <si>
    <t>铭传乡汤祠村水泥路建设项目</t>
  </si>
  <si>
    <t>汤祠村</t>
  </si>
  <si>
    <t>铭传乡人民政府
李晓阳</t>
  </si>
  <si>
    <t>汤祠中路二站至小老家村民组梅冲自然郢路，长度约460米，路面宽4米，配套设施建设。</t>
  </si>
  <si>
    <t>连接村内主要干道，方便约30户120人出行及生产生活。</t>
  </si>
  <si>
    <t>汤祠村贫困户</t>
  </si>
  <si>
    <t>方便群众出行，方便生产机械进出，缩短因绕行产生的距离，改善生产条件。</t>
  </si>
  <si>
    <t>3-19</t>
  </si>
  <si>
    <t xml:space="preserve">铭传乡鸽子笼村水泥路建设 </t>
  </si>
  <si>
    <t>鸽子笼村</t>
  </si>
  <si>
    <t>水泥路全长1171米，其中：南金路至解放村民组526米；老粮站至竹园村民组160米；南金路环绕平塘组、解放组485米。</t>
  </si>
  <si>
    <t>可使该地区100余人出行方便，对于提高群众生产生活质量，有力地促进当地经济发展和农民增收。</t>
  </si>
  <si>
    <t>鸽子笼村贫困户</t>
  </si>
  <si>
    <t>3-20</t>
  </si>
  <si>
    <t>铭传乡贫困户白鹅养殖项目（2020年）</t>
  </si>
  <si>
    <t>相关村（社区）</t>
  </si>
  <si>
    <t>为139户贫困户每户发放鹅苗20只，每只鹅苗配套饲料和药品补助，每只预算150元。</t>
  </si>
  <si>
    <t>每只鹅苗预计每年带来增收200元左右，受益139户约300人。</t>
  </si>
  <si>
    <t>相关村（社区）贫困户</t>
  </si>
  <si>
    <t>每只鹅苗预计每年带来增收200元左右。</t>
  </si>
  <si>
    <t>3-21</t>
  </si>
  <si>
    <t>铭传乡新光社区水泥路建设</t>
  </si>
  <si>
    <t>新光社区</t>
  </si>
  <si>
    <t>全长1063米，宽4米。其中：竹交路至合武铁路（铁曹路）640米；王大郢村民组至老庄组（王庄路）423米。</t>
  </si>
  <si>
    <t>改善社区内部2个村民组道路条件，方便110户农户500余人的生产生活。</t>
  </si>
  <si>
    <t>新光社区群众</t>
  </si>
  <si>
    <t>改善内部道路，方便群众生产生活</t>
  </si>
  <si>
    <t>3-22</t>
  </si>
  <si>
    <t>铭传乡墩塘村水泥路建设（一）</t>
  </si>
  <si>
    <t>墩塘村</t>
  </si>
  <si>
    <t>全长2474米。其中：堰稍组303米；张小庄组418米；塘拐-宋台小学1203米；胡大庄-西大塘549米。）</t>
  </si>
  <si>
    <t>改善6个村民组道路条件，方便130户农户440人生产生活。</t>
  </si>
  <si>
    <t>墩塘村贫困户</t>
  </si>
  <si>
    <t>3-23</t>
  </si>
  <si>
    <t>铭传乡聚星村河西组道路硬化设</t>
  </si>
  <si>
    <t>聚星村</t>
  </si>
  <si>
    <t>全长689米。其中：官山路至河西东路316米；河西西路至曹坊路373米。</t>
  </si>
  <si>
    <t>改善村内道路条件，连接官山路和曹坊、窑塘、大桂树、小桂树4个村民组，方便约140户农户420人生产生活。</t>
  </si>
  <si>
    <t>聚星村贫困户</t>
  </si>
  <si>
    <t>3-24</t>
  </si>
  <si>
    <t>铭传乡南分路社区水泥路建设</t>
  </si>
  <si>
    <t>南分路社区</t>
  </si>
  <si>
    <t>全长506米。其中：大石斜路360米；小石斜路146米。</t>
  </si>
  <si>
    <t>改善社区内部道路条件，连接石斜村民组，方便30余户农户约100人生产生活。</t>
  </si>
  <si>
    <t>南分路社区贫困户</t>
  </si>
  <si>
    <t>3-25</t>
  </si>
  <si>
    <t>铭传乡启明社区道路硬化</t>
  </si>
  <si>
    <t>启明社区</t>
  </si>
  <si>
    <t>全长1529米。其中：石头墙路534米；汤家庄路191米；上庄路335米；红星路128米；塘稍东段路155米；盐槽路187米。拓宽改造后为水泥混凝土路面。</t>
  </si>
  <si>
    <t>改善社区6个村民组内部道路条件，方便约200户600人生产生活</t>
  </si>
  <si>
    <t>启明社区贫困户</t>
  </si>
  <si>
    <t>方便群众出行，方便生产机械进出，改善生产条件。</t>
  </si>
  <si>
    <t>3-26</t>
  </si>
  <si>
    <t>铭传乡楼塘村水泥路建设项目</t>
  </si>
  <si>
    <t>楼塘村</t>
  </si>
  <si>
    <t>全长1779米。其中：邱大庄组至大郢村十字路组665米；何大郢组至邱大庄组503米；老院墙组至大畈上组610米。</t>
  </si>
  <si>
    <t>改善4个村民组道路条件，带动29户47人贫困户，可使本村1300余人出行方便，对于提高群众生产生活质量</t>
  </si>
  <si>
    <t>楼塘村贫困户</t>
  </si>
  <si>
    <t>3-27</t>
  </si>
  <si>
    <t>2020年官亭镇贫困户白鹅养殖项目</t>
  </si>
  <si>
    <t>官亭镇内</t>
  </si>
  <si>
    <t>官亭镇人民政府
王书国</t>
  </si>
  <si>
    <t>八十墩、楼郢等15个村共计170户贫困户每户提供30只大白鹅鹅苗及饲料补助。</t>
  </si>
  <si>
    <t>全额补助　</t>
  </si>
  <si>
    <t>每只白鹅每年增收约200元左右，受益约170户400人。</t>
  </si>
  <si>
    <t>贫困户</t>
  </si>
  <si>
    <t>每只白鹅每年增收约200元左右。</t>
  </si>
  <si>
    <t>3-28</t>
  </si>
  <si>
    <t>2020年官亭镇金星白鹅养殖产业园白鹅养殖项目</t>
  </si>
  <si>
    <t>金星产业园</t>
  </si>
  <si>
    <t>统一采购白鹅鹅苗2236只；采购鹅苗每只60元、饲料补助款80元、药品防疫补助10元。</t>
  </si>
  <si>
    <t>每只白鹅每年增收约200元左右，受益约223户，449人。</t>
  </si>
  <si>
    <t>金星产业园贫困户</t>
  </si>
  <si>
    <t>3-29</t>
  </si>
  <si>
    <t>官亭镇江夏社区污水管网项目</t>
  </si>
  <si>
    <t>江夏店社区</t>
  </si>
  <si>
    <t>1、道路维修改造修18280㎡，2、雨污水管网8100M（检查井220座）,3、弱电入地7100M（手孔井126座），4、混凝土边沟7000M。</t>
  </si>
  <si>
    <t>改善约1200户居民生活居住环境。</t>
  </si>
  <si>
    <t>群众</t>
  </si>
  <si>
    <t>全程监督</t>
  </si>
  <si>
    <t>改善基础设施。</t>
  </si>
  <si>
    <t>3-30</t>
  </si>
  <si>
    <t>官亭镇八十墩五邵组道路项目</t>
  </si>
  <si>
    <t xml:space="preserve">官亭镇八十墩村 
</t>
  </si>
  <si>
    <t>五邵路至大路西修建250米水泥路，以及配套设施建设。</t>
  </si>
  <si>
    <t>改善约53户122人贫困户出行，帮助农产品的出售。</t>
  </si>
  <si>
    <t>八十墩村贫困户</t>
  </si>
  <si>
    <t>改善贫困户出行，帮助农产品的出售。</t>
  </si>
  <si>
    <t>3-31</t>
  </si>
  <si>
    <t>紫蓬镇新农村小斗松组水泥路</t>
  </si>
  <si>
    <t>紫蓬镇新农村</t>
  </si>
  <si>
    <t>紫蓬镇人民政府
丁峰</t>
  </si>
  <si>
    <t>全长363米，路基宽5米，路面宽4米，水泥路面。</t>
  </si>
  <si>
    <t>方便小斗松村民组36户103人生产生活，带动苗木销售。</t>
  </si>
  <si>
    <t>紫蓬镇新农村贫困户</t>
  </si>
  <si>
    <t>方便小斗松村民组生产生活，带动苗木销售。</t>
  </si>
  <si>
    <t>3-32</t>
  </si>
  <si>
    <t>紫蓬镇燎原社区潘湾老上小路水泥路工程</t>
  </si>
  <si>
    <t>燎原社区</t>
  </si>
  <si>
    <t>在燎原社区西边潘湾组组内，道路全长676米，宽5米，水泥路面。</t>
  </si>
  <si>
    <t>方便两个村民组89户474人村民出行，节省该村民组村民出行成本，同时，方便当地苗木对外销售，打通对外交通要道，节约苗木销售成本。</t>
  </si>
  <si>
    <t>燎原社区贫困户</t>
  </si>
  <si>
    <t>方便群众出行，节省该村民组村民出行成本，同时，方便当地苗木对外销售，打通对外交通要道，节约苗木销售成本。</t>
  </si>
  <si>
    <t>3-33</t>
  </si>
  <si>
    <t>烧脉村王郑郢、余古塘村民组水泥路工程</t>
  </si>
  <si>
    <t>烧脉村</t>
  </si>
  <si>
    <t>全长932米。其中：王郑郢675米（森林大道至村民组500米、宽为4.5米，水泥路面，其余村民组内部175米、宽为4米）；余古塘257米、宽为4.5米，水泥路面。</t>
  </si>
  <si>
    <t>方便两个村民组约87户310人村民出行，带动苗木生产销售，提升人居环境。</t>
  </si>
  <si>
    <t>烧脉村贫困户</t>
  </si>
  <si>
    <t>方便村民出行，带动苗木生产销售，提升人居环境。</t>
  </si>
  <si>
    <t>3-34</t>
  </si>
  <si>
    <t>紫蓬镇兴庄村粉坊郢等3个村民组水泥路</t>
  </si>
  <si>
    <t>紫蓬镇兴庄村</t>
  </si>
  <si>
    <t>1.粉坊郢内，全170米，宽4米，水泥路面；2.刘瓦屋村民组内，全220米，宽4米，水泥路面；3.面坊村民组内，全150米，宽4米，水泥路面。</t>
  </si>
  <si>
    <t>方便3个村民组77余户230多人出行，带动苗木销售。</t>
  </si>
  <si>
    <t>紫蓬镇兴庄村贫困户</t>
  </si>
  <si>
    <t>方便村民出行，带动苗木销售。</t>
  </si>
  <si>
    <t>3-35</t>
  </si>
  <si>
    <t>紫蓬镇烧脉村陈小郢水泥路</t>
  </si>
  <si>
    <t>全长565米，宽4米，水泥路面。</t>
  </si>
  <si>
    <t>方便陈小郢村民组约15户71人出行，道路畅通、村民增收</t>
  </si>
  <si>
    <t>道路畅通方便村民出行、促进村民增收。</t>
  </si>
  <si>
    <t>3-36</t>
  </si>
  <si>
    <t xml:space="preserve">三合村村级道路硬化工程  </t>
  </si>
  <si>
    <t>三合村</t>
  </si>
  <si>
    <t>山南镇人民政府
周典瑞</t>
  </si>
  <si>
    <t>总长度约1209米，宽4米水泥路。下岗196米、赵堰333米、长山371米、堰东309米，以及配套设施建设。</t>
  </si>
  <si>
    <t>对三合村4个村民组约107户200人的出行提供方便，改善居民的生活质量，同时为美好乡村建设提供良好的交通保障</t>
  </si>
  <si>
    <t>涉及项目区范围内的脱贫户及群众</t>
  </si>
  <si>
    <t>村两委会研究、村民代表大会研究、公示公告，全过程监督，改善基础设施</t>
  </si>
  <si>
    <t>利用道路畅通工程为贫困户带来方便</t>
  </si>
  <si>
    <t>3-37</t>
  </si>
  <si>
    <t>荷冲村道路硬化工程</t>
  </si>
  <si>
    <t>荷冲村</t>
  </si>
  <si>
    <t>王曹坊道路总长572米，宽4米水泥路，以及配套设施建设。</t>
  </si>
  <si>
    <t>对荷冲村3个村民组约75户114人出行提供方便，改善居民的生活质量，同时为美好乡村建设提供良好的交通保障</t>
  </si>
  <si>
    <t>3-38</t>
  </si>
  <si>
    <t>上圩村水泥路道路硬化工程</t>
  </si>
  <si>
    <t>上圩村</t>
  </si>
  <si>
    <t>总长度925米，宽4米.汪郢村民组内道路长625米，上圩村民组内道路长300米，以及配套设施建设。</t>
  </si>
  <si>
    <t>对上圩村2个村民组约39户63人出行提供方便，改善居民的生活质量，同时为美好乡村建设提供良好的交通保障</t>
  </si>
  <si>
    <t>3-39</t>
  </si>
  <si>
    <t>沈店社区水泥路道路硬化工程</t>
  </si>
  <si>
    <t>沈店社区</t>
  </si>
  <si>
    <t>下圩至姚大郢村民组长度为310米，宽4米的水泥路</t>
  </si>
  <si>
    <t>对沈店社区3个村民组约92户126人出行提供方便，改善居民的生活质量，同时为美好乡村建设提供良好的交通保障</t>
  </si>
  <si>
    <t>3-40</t>
  </si>
  <si>
    <t>兴庄村2020年白鹅养殖</t>
  </si>
  <si>
    <t>兴庄村</t>
  </si>
  <si>
    <t>购买白鹅鹅苗1000只，按照一只白鹅60斤稻谷计算，需要配备稻谷60000斤稻谷；现以村已建养殖产业园为养殖基地，实施集体饲养。</t>
  </si>
  <si>
    <t>增加兴庄村集体收入，按照出栏一只肉鹅约200元计算，预计集体收入20万元左右，受益人数约37户108人</t>
  </si>
  <si>
    <t>兴庄村贫困户</t>
  </si>
  <si>
    <t>按照出栏一只肉鹅约200元的计算，实现村集体年收入约20万元以上，提高全村经济收入。</t>
  </si>
  <si>
    <t>3-41</t>
  </si>
  <si>
    <t>华山村道路硬化</t>
  </si>
  <si>
    <t>华山村</t>
  </si>
  <si>
    <t>总长373米，宽4米水泥路。以及配套设施建设。</t>
  </si>
  <si>
    <t>对华山村3个村民组约137户318人出行提供方便，改善居民的生活质量，同时为美好乡村建设提供良好的交通保障</t>
  </si>
  <si>
    <t>3-42</t>
  </si>
  <si>
    <t>光明村新建道路基础设施工程项目</t>
  </si>
  <si>
    <t>光明村</t>
  </si>
  <si>
    <t>总长约2261米，宽4米水泥路。老庄村庄道路延伸长245米，九龙寺穿村庄道路长414米，山坎道路延伸长300米，高庄道路延伸长174米，大楼村庄道路延伸长514米，大冲路至老庄村庄道路延伸长614米，以及配套设施建设。</t>
  </si>
  <si>
    <t>对光明村4个村民组约197户498人出行提供方便，改善居民的生活质量，同时为美好乡村建设提供良好的交通保障</t>
  </si>
  <si>
    <t>3-43</t>
  </si>
  <si>
    <t>西岗村道路硬化工程</t>
  </si>
  <si>
    <t>西岗村</t>
  </si>
  <si>
    <t>桃园路至中湾、砖井、关塘总长约867米，宽4米水泥路道路硬化以及配套设施建设。</t>
  </si>
  <si>
    <t>对西岗村5个村民组约168户209人的生产生活和出行带来极大的方便，提供基础保障</t>
  </si>
  <si>
    <t>3-44</t>
  </si>
  <si>
    <t>金牛社区渠道建设</t>
  </si>
  <si>
    <t>金牛社区</t>
  </si>
  <si>
    <t>涵闸、渠道硬化3117米。</t>
  </si>
  <si>
    <t>对金牛社区4个村民组约166户213人提供有效灌溉，促进增收</t>
  </si>
  <si>
    <t>涉及项目区范围内的所有群众</t>
  </si>
  <si>
    <t>提升农田基础设施建设，为900多亩农田提供有效灌溉，促进贫困户增收</t>
  </si>
  <si>
    <t>3-45</t>
  </si>
  <si>
    <t>金牛社区组组通道路建设</t>
  </si>
  <si>
    <t>总长约1885米，宽4米水泥路以及配套设施建设。</t>
  </si>
  <si>
    <t>对金牛社区4个村民组约135户190人出行提供方便，改善居民的生活质量，同时为美好乡村建设提供良好的交通保障</t>
  </si>
  <si>
    <t>3-46</t>
  </si>
  <si>
    <t>新圩村道路建设</t>
  </si>
  <si>
    <t>山南镇新圩村</t>
  </si>
  <si>
    <t>新圩村长岗—王大庄（分三段）总长约703米，宽4米的道路硬化以及配套设施建设。</t>
  </si>
  <si>
    <t>对新圩村3个村民组约59户113人出行提供方便，改善居民的生活质量，同时为美好乡村建设提供良好的交通保障</t>
  </si>
  <si>
    <t>3-47</t>
  </si>
  <si>
    <t>城河社区洪八路、水库路道路硬化</t>
  </si>
  <si>
    <t>城河社区</t>
  </si>
  <si>
    <t>洪冲组至八里组路总长度约2154米，宽4米水泥路道路硬化以及配套设施建设。</t>
  </si>
  <si>
    <t>对城河社区13个村民组约334户1229人出行提供方便，改善居民的生活质量，同时为美好乡村建设提供良好的交通保障</t>
  </si>
  <si>
    <t>利用基础建设给贫困户及周边群众带来方便</t>
  </si>
  <si>
    <t>3-48</t>
  </si>
  <si>
    <t>馆东村青山路硬化工程</t>
  </si>
  <si>
    <t>馆东村</t>
  </si>
  <si>
    <t>馆东村青山路（分为三段）长约815米，宽4米的水泥路道路硬化以及配套设施建设。</t>
  </si>
  <si>
    <t>对馆东村4个村民组约208户820人出行提供方便，改善居民的生活质量，同时为美好乡村建设提供良好的交通保障</t>
  </si>
  <si>
    <t>3-49</t>
  </si>
  <si>
    <t>长庄村集体白鹅养殖</t>
  </si>
  <si>
    <t>长庄村</t>
  </si>
  <si>
    <t>购买白鹅鹅苗1000只，按照一只白鹅60斤稻谷计算，需要配备60000斤稻谷。</t>
  </si>
  <si>
    <t>增加长庄村集体收入，按照出栏一只肉鹅约200元计算，预计集体收入20万元左右，受益人数约24户70人</t>
  </si>
  <si>
    <t>全村385户村民</t>
  </si>
  <si>
    <t>按照出栏一只肉鹅约200元的计算，实现村集体年收入约25万元以上，提高全村经济收入</t>
  </si>
  <si>
    <t>3-50</t>
  </si>
  <si>
    <t>夏寨村大墩路、唐老庄路硬化工程</t>
  </si>
  <si>
    <t>夏寨村</t>
  </si>
  <si>
    <t>总长约749米，宽4米的水泥路。井湾至唐老庄夏大塘，长520米，村部至大墩村民组村民组龙潭河边沿，长229米，以及配套设施建设。</t>
  </si>
  <si>
    <t>对夏寨村7个村民组约204户615人的生产生活和出行带来极大的方便，提供基础保障</t>
  </si>
  <si>
    <t>3-51</t>
  </si>
  <si>
    <t>吕楼社区严吴路、任墩路硬化工程</t>
  </si>
  <si>
    <t>吕楼社区</t>
  </si>
  <si>
    <t>总长约3708米，宽4米水泥路。任墩路1009米、严吴路2699米（三段），以及配套设施建设。</t>
  </si>
  <si>
    <t>对吕楼社区5个村民组约208户520人的生产生活和出行带来极大的方便。</t>
  </si>
  <si>
    <t>严吴路的打通，可以形成产业的发展区的道路全连接，对吕楼社区种养业的发展起到至关重要的作用，特别是稻虾种养，解决贫困户就业</t>
  </si>
  <si>
    <t>3-52</t>
  </si>
  <si>
    <t>林业村自然庄水泥路加固工程</t>
  </si>
  <si>
    <t>林业村</t>
  </si>
  <si>
    <t>10个村民组道路共计约1693米，宽4米，进行加固硬化，以及配套设施建设。</t>
  </si>
  <si>
    <t>对林业村10个村民组约309户882人的生产生活和出行带来极大的方便，提供基础保障</t>
  </si>
  <si>
    <t>3-53</t>
  </si>
  <si>
    <t>山南镇特色蛋鸡养殖产业园（二期）</t>
  </si>
  <si>
    <t>炉墩村</t>
  </si>
  <si>
    <t>按照已脱贫户分类管理办法，每年拿出12万元对炉墩村约22个村民组脱贫户34户86人以及山南镇全镇B类脱贫户、C类脱贫户约200户447人进行分红(除去涉及兴庄村、光明村、金牛社区、馆东村、沈店社区、吕楼社区、荷冲村、小井庄村、金圩村等已有产业园带动的脱贫户)，同时可一定程度上解决有劳动能力的群众就业问题。</t>
  </si>
  <si>
    <t>利用产业发展带动贫困户</t>
  </si>
  <si>
    <t>3-54</t>
  </si>
  <si>
    <t>山南镇陡岗社区蚕桑扶贫产业园建设项目</t>
  </si>
  <si>
    <t>陡岗社区</t>
  </si>
  <si>
    <t>标准大棚、桑苗及配套设施。</t>
  </si>
  <si>
    <t>按已脱贫户分类管理办法，每年拿出总投资资金的6%对陡岗社区21个村民组脱贫户50户135人进行分红，同时一定程度上带动有劳动能力的群众就业。</t>
  </si>
  <si>
    <t>县蚕桑办</t>
  </si>
  <si>
    <t>3-55</t>
  </si>
  <si>
    <t>2020年严店乡白鹅养殖项目</t>
  </si>
  <si>
    <t>严店乡</t>
  </si>
  <si>
    <t>严店乡人民政府
周洲</t>
  </si>
  <si>
    <t>2300只大白鹅苗及配套饲料、防疫。</t>
  </si>
  <si>
    <t>带动贫困户产业发展，每只白鹅增收200元左右，约120人受益。</t>
  </si>
  <si>
    <t>严店乡贫困户</t>
  </si>
  <si>
    <t>带动贫困户产业发展，增收</t>
  </si>
  <si>
    <t>3-56</t>
  </si>
  <si>
    <t>三元贫困村水泥路建设项目</t>
  </si>
  <si>
    <t>三元村</t>
  </si>
  <si>
    <t>对三元村共修建全长约2238米，其中的4米宽1355米、3.5宽水泥路883米，及相关配套设施。</t>
  </si>
  <si>
    <t>解决贫困户及周边群众出行难困难，约140人受益</t>
  </si>
  <si>
    <t>全体全职</t>
  </si>
  <si>
    <t>群众全程参与</t>
  </si>
  <si>
    <t>解决当地出行问题，带动贫困户增加经营收入</t>
  </si>
  <si>
    <t>3-57</t>
  </si>
  <si>
    <t>公益（辅助性）岗位补贴项目</t>
  </si>
  <si>
    <t>就业类</t>
  </si>
  <si>
    <t>相关乡镇（园区）</t>
  </si>
  <si>
    <t>县人社局
李侠法</t>
  </si>
  <si>
    <t>县人社局</t>
  </si>
  <si>
    <t>用于建档立卡贫困劳动者在各乡镇（园区）开发岗位就业补贴。</t>
  </si>
  <si>
    <t>参照肥人社秘〔2020〕93号</t>
  </si>
  <si>
    <t>用于支持建档立卡贫困家庭人员就近就地就业，鼓励乡镇及企业开发岗位就业，吸纳建档立卡贫困劳动者就业；全年预计为280余人兑现岗位补贴，实现促就业稳就业效果</t>
  </si>
  <si>
    <t>符合一定条件的公益（辅助性）岗位安置的建档立卡贫困劳动者（16-59周岁）</t>
  </si>
  <si>
    <t>资金拨付过程中实施县、乡镇、村（社区）三级公示，实施全过程监督</t>
  </si>
  <si>
    <t>促就业，稳就业，增信心，减负担，推进就业帮扶成效。</t>
  </si>
  <si>
    <t>3-58</t>
  </si>
  <si>
    <t>技能脱贫培训</t>
  </si>
  <si>
    <t>全县各乡镇（园区）</t>
  </si>
  <si>
    <t>用于16周岁到65周岁有劳动能力和就业意愿的建档立卡贫困户家庭劳动力技能脱贫培训补贴。</t>
  </si>
  <si>
    <t>按照每人每天30元伙食补助费、20元交通补助费的标准给予学员个人补贴，按培训工种给予培训机构相应的培训补贴和鉴定机构的鉴定补贴</t>
  </si>
  <si>
    <t>全县范围内组织开展技能脱贫培训100人左右。</t>
  </si>
  <si>
    <t>16周岁到65周岁有劳动能力和就业意愿的建档立卡贫困户家庭劳动力</t>
  </si>
  <si>
    <t>资金拨付全程公示，接受群众监督</t>
  </si>
  <si>
    <t>掌握就业技能、提高就业本领、增加就业机会，促进精准就业扶贫。</t>
  </si>
  <si>
    <t>3-59</t>
  </si>
  <si>
    <t>春、秋季雨露计划</t>
  </si>
  <si>
    <t>教育类</t>
  </si>
  <si>
    <t>县扶贫办
李超</t>
  </si>
  <si>
    <t>县扶贫办</t>
  </si>
  <si>
    <t>用于建档立卡贫困家庭里中、高职学生补助。</t>
  </si>
  <si>
    <t>每人每学期1500元</t>
  </si>
  <si>
    <t>每人每学期补助1500元，受益学生约600人次。</t>
  </si>
  <si>
    <t>贫困户家庭里中高等职业教育学生约300人次。</t>
  </si>
  <si>
    <t>保障建档立卡贫困户家庭里中高等职业教育学生顺利完成学业。缓解建档立卡贫困户教育负担，学有一技之长，适应社会需求，能自食其力，为家庭创收。</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</si>
</sst>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0"/>
  </numFmts>
  <fonts count="27">
    <font>
      <sz val="11"/>
      <color theme="1"/>
      <name val="宋体"/>
      <charset val="134"/>
      <scheme val="minor"/>
    </font>
    <font>
      <sz val="11"/>
      <color theme="1"/>
      <name val="黑体"/>
      <charset val="134"/>
    </font>
    <font>
      <sz val="10"/>
      <color theme="1"/>
      <name val="仿宋_GB2312"/>
      <charset val="134"/>
    </font>
    <font>
      <sz val="28"/>
      <color theme="1"/>
      <name val="方正小标宋简体"/>
      <charset val="134"/>
    </font>
    <font>
      <sz val="10"/>
      <color theme="1"/>
      <name val="宋体"/>
      <charset val="134"/>
      <scheme val="minor"/>
    </font>
    <font>
      <u/>
      <sz val="28"/>
      <color theme="1"/>
      <name val="方正小标宋简体"/>
      <charset val="134"/>
    </font>
    <font>
      <u/>
      <sz val="11"/>
      <color rgb="FF80008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indexed="8"/>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2"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4" borderId="11" applyNumberFormat="0" applyFont="0" applyAlignment="0" applyProtection="0">
      <alignment vertical="center"/>
    </xf>
    <xf numFmtId="0" fontId="8" fillId="16"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10" applyNumberFormat="0" applyFill="0" applyAlignment="0" applyProtection="0">
      <alignment vertical="center"/>
    </xf>
    <xf numFmtId="0" fontId="23" fillId="0" borderId="10" applyNumberFormat="0" applyFill="0" applyAlignment="0" applyProtection="0">
      <alignment vertical="center"/>
    </xf>
    <xf numFmtId="0" fontId="8" fillId="25" borderId="0" applyNumberFormat="0" applyBorder="0" applyAlignment="0" applyProtection="0">
      <alignment vertical="center"/>
    </xf>
    <xf numFmtId="0" fontId="9" fillId="0" borderId="9" applyNumberFormat="0" applyFill="0" applyAlignment="0" applyProtection="0">
      <alignment vertical="center"/>
    </xf>
    <xf numFmtId="0" fontId="8" fillId="27" borderId="0" applyNumberFormat="0" applyBorder="0" applyAlignment="0" applyProtection="0">
      <alignment vertical="center"/>
    </xf>
    <xf numFmtId="0" fontId="18" fillId="20" borderId="13" applyNumberFormat="0" applyAlignment="0" applyProtection="0">
      <alignment vertical="center"/>
    </xf>
    <xf numFmtId="0" fontId="24" fillId="20" borderId="8" applyNumberFormat="0" applyAlignment="0" applyProtection="0">
      <alignment vertical="center"/>
    </xf>
    <xf numFmtId="0" fontId="16" fillId="18" borderId="12" applyNumberFormat="0" applyAlignment="0" applyProtection="0">
      <alignment vertical="center"/>
    </xf>
    <xf numFmtId="0" fontId="7" fillId="15" borderId="0" applyNumberFormat="0" applyBorder="0" applyAlignment="0" applyProtection="0">
      <alignment vertical="center"/>
    </xf>
    <xf numFmtId="0" fontId="8" fillId="23" borderId="0" applyNumberFormat="0" applyBorder="0" applyAlignment="0" applyProtection="0">
      <alignment vertical="center"/>
    </xf>
    <xf numFmtId="0" fontId="11" fillId="0" borderId="7" applyNumberFormat="0" applyFill="0" applyAlignment="0" applyProtection="0">
      <alignment vertical="center"/>
    </xf>
    <xf numFmtId="0" fontId="20" fillId="0" borderId="14" applyNumberFormat="0" applyFill="0" applyAlignment="0" applyProtection="0">
      <alignment vertical="center"/>
    </xf>
    <xf numFmtId="0" fontId="22" fillId="22" borderId="0" applyNumberFormat="0" applyBorder="0" applyAlignment="0" applyProtection="0">
      <alignment vertical="center"/>
    </xf>
    <xf numFmtId="0" fontId="15" fillId="17" borderId="0" applyNumberFormat="0" applyBorder="0" applyAlignment="0" applyProtection="0">
      <alignment vertical="center"/>
    </xf>
    <xf numFmtId="0" fontId="7" fillId="30" borderId="0" applyNumberFormat="0" applyBorder="0" applyAlignment="0" applyProtection="0">
      <alignment vertical="center"/>
    </xf>
    <xf numFmtId="0" fontId="8" fillId="8" borderId="0" applyNumberFormat="0" applyBorder="0" applyAlignment="0" applyProtection="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7" fillId="24" borderId="0" applyNumberFormat="0" applyBorder="0" applyAlignment="0" applyProtection="0">
      <alignment vertical="center"/>
    </xf>
    <xf numFmtId="0" fontId="7" fillId="10"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8" fillId="12" borderId="0" applyNumberFormat="0" applyBorder="0" applyAlignment="0" applyProtection="0">
      <alignment vertical="center"/>
    </xf>
    <xf numFmtId="0" fontId="7" fillId="31" borderId="0" applyNumberFormat="0" applyBorder="0" applyAlignment="0" applyProtection="0">
      <alignment vertical="center"/>
    </xf>
    <xf numFmtId="0" fontId="8" fillId="33" borderId="0" applyNumberFormat="0" applyBorder="0" applyAlignment="0" applyProtection="0">
      <alignment vertical="center"/>
    </xf>
    <xf numFmtId="0" fontId="8" fillId="26" borderId="0" applyNumberFormat="0" applyBorder="0" applyAlignment="0" applyProtection="0">
      <alignment vertical="center"/>
    </xf>
    <xf numFmtId="0" fontId="7" fillId="3"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25" fillId="0" borderId="0">
      <alignment vertical="center"/>
    </xf>
  </cellStyleXfs>
  <cellXfs count="68">
    <xf numFmtId="0" fontId="0" fillId="0" borderId="0" xfId="0">
      <alignment vertical="center"/>
    </xf>
    <xf numFmtId="0" fontId="1" fillId="0" borderId="0" xfId="49" applyFont="1" applyFill="1">
      <alignment vertical="center"/>
    </xf>
    <xf numFmtId="0" fontId="2" fillId="0" borderId="0" xfId="49" applyFont="1" applyFill="1">
      <alignment vertical="center"/>
    </xf>
    <xf numFmtId="0" fontId="0" fillId="0" borderId="0" xfId="49" applyFont="1" applyFill="1">
      <alignment vertical="center"/>
    </xf>
    <xf numFmtId="0" fontId="0" fillId="0" borderId="0" xfId="49" applyFont="1" applyFill="1" applyAlignment="1">
      <alignment horizontal="center" vertical="center"/>
    </xf>
    <xf numFmtId="0" fontId="0" fillId="0" borderId="0" xfId="49" applyFont="1" applyFill="1" applyAlignment="1">
      <alignment horizontal="right" vertical="center"/>
    </xf>
    <xf numFmtId="0" fontId="0" fillId="0" borderId="0" xfId="49" applyFont="1" applyFill="1" applyAlignment="1">
      <alignment vertical="center"/>
    </xf>
    <xf numFmtId="0" fontId="0" fillId="0" borderId="0" xfId="49" applyFont="1" applyFill="1" applyAlignment="1">
      <alignment horizontal="left" vertical="center"/>
    </xf>
    <xf numFmtId="176" fontId="0" fillId="0" borderId="0" xfId="49" applyNumberFormat="1" applyFont="1" applyFill="1" applyAlignment="1">
      <alignment horizontal="center" vertical="center"/>
    </xf>
    <xf numFmtId="0" fontId="3" fillId="0" borderId="0" xfId="49" applyFont="1" applyFill="1" applyAlignment="1">
      <alignment horizontal="center" vertical="center"/>
    </xf>
    <xf numFmtId="0" fontId="1" fillId="0" borderId="1" xfId="49" applyFont="1" applyFill="1" applyBorder="1" applyAlignment="1">
      <alignment horizontal="center" vertical="center" wrapText="1"/>
    </xf>
    <xf numFmtId="0" fontId="1" fillId="2" borderId="1" xfId="49" applyFont="1" applyFill="1" applyBorder="1" applyAlignment="1">
      <alignment horizontal="center" vertical="center" wrapText="1"/>
    </xf>
    <xf numFmtId="49" fontId="2" fillId="0" borderId="1" xfId="49" applyNumberFormat="1" applyFont="1" applyFill="1" applyBorder="1" applyAlignment="1">
      <alignment horizontal="left" vertical="center"/>
    </xf>
    <xf numFmtId="0" fontId="2" fillId="0" borderId="1" xfId="49"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49" applyFont="1" applyFill="1" applyBorder="1" applyAlignment="1">
      <alignment horizontal="left" vertical="center"/>
    </xf>
    <xf numFmtId="0" fontId="2" fillId="0" borderId="1" xfId="50" applyFont="1" applyFill="1" applyBorder="1" applyAlignment="1" applyProtection="1">
      <alignment horizontal="left" vertical="center" wrapText="1"/>
      <protection locked="0"/>
    </xf>
    <xf numFmtId="0" fontId="2" fillId="0" borderId="2" xfId="49"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xf>
    <xf numFmtId="0" fontId="2" fillId="0" borderId="1" xfId="49" applyFont="1" applyFill="1" applyBorder="1" applyAlignment="1">
      <alignment horizontal="center" vertical="center" wrapText="1"/>
    </xf>
    <xf numFmtId="0" fontId="2" fillId="0" borderId="1" xfId="49" applyFont="1" applyFill="1" applyBorder="1" applyAlignment="1">
      <alignment horizontal="right" vertical="center"/>
    </xf>
    <xf numFmtId="0" fontId="3" fillId="0" borderId="0" xfId="49" applyFont="1" applyFill="1" applyAlignment="1">
      <alignment vertical="center"/>
    </xf>
    <xf numFmtId="0" fontId="1" fillId="0" borderId="3" xfId="49" applyFont="1" applyFill="1" applyBorder="1" applyAlignment="1">
      <alignment horizontal="center" vertical="center" wrapText="1"/>
    </xf>
    <xf numFmtId="176" fontId="1" fillId="2" borderId="1" xfId="49" applyNumberFormat="1" applyFont="1" applyFill="1" applyBorder="1" applyAlignment="1">
      <alignment horizontal="center" vertical="center" wrapText="1"/>
    </xf>
    <xf numFmtId="0" fontId="1" fillId="0" borderId="2" xfId="49" applyFont="1" applyFill="1" applyBorder="1" applyAlignment="1">
      <alignment horizontal="center" vertical="center" wrapText="1"/>
    </xf>
    <xf numFmtId="2" fontId="2" fillId="0" borderId="1" xfId="49" applyNumberFormat="1" applyFont="1" applyFill="1" applyBorder="1" applyAlignment="1">
      <alignment horizontal="left" vertical="center" wrapText="1"/>
    </xf>
    <xf numFmtId="1" fontId="2" fillId="0" borderId="1" xfId="49" applyNumberFormat="1" applyFont="1" applyFill="1" applyBorder="1" applyAlignment="1">
      <alignment horizontal="left" vertical="center" wrapText="1"/>
    </xf>
    <xf numFmtId="176" fontId="2" fillId="0" borderId="1" xfId="49" applyNumberFormat="1" applyFont="1" applyFill="1" applyBorder="1" applyAlignment="1">
      <alignment horizontal="left" vertical="center" wrapText="1"/>
    </xf>
    <xf numFmtId="177" fontId="2" fillId="0" borderId="1" xfId="49" applyNumberFormat="1" applyFont="1" applyFill="1" applyBorder="1" applyAlignment="1">
      <alignment horizontal="left" vertical="center" wrapText="1"/>
    </xf>
    <xf numFmtId="2" fontId="2" fillId="0" borderId="1" xfId="49" applyNumberFormat="1" applyFont="1" applyFill="1" applyBorder="1" applyAlignment="1">
      <alignment horizontal="left" vertical="center"/>
    </xf>
    <xf numFmtId="178" fontId="2" fillId="0" borderId="1" xfId="49" applyNumberFormat="1" applyFont="1" applyFill="1" applyBorder="1" applyAlignment="1">
      <alignment horizontal="left" vertical="center" wrapText="1"/>
    </xf>
    <xf numFmtId="178" fontId="2" fillId="0" borderId="1" xfId="49" applyNumberFormat="1" applyFont="1" applyFill="1" applyBorder="1" applyAlignment="1">
      <alignment horizontal="left" vertical="center"/>
    </xf>
    <xf numFmtId="1" fontId="2" fillId="0" borderId="1" xfId="0" applyNumberFormat="1" applyFont="1" applyFill="1" applyBorder="1" applyAlignment="1" applyProtection="1">
      <alignment horizontal="left" vertical="center" wrapText="1"/>
      <protection locked="0"/>
    </xf>
    <xf numFmtId="1" fontId="2" fillId="0" borderId="1" xfId="49" applyNumberFormat="1" applyFont="1" applyFill="1" applyBorder="1" applyAlignment="1">
      <alignment horizontal="left" vertical="center"/>
    </xf>
    <xf numFmtId="178" fontId="2" fillId="0" borderId="1" xfId="50" applyNumberFormat="1" applyFont="1" applyFill="1" applyBorder="1" applyAlignment="1" applyProtection="1">
      <alignment horizontal="left" vertical="center" wrapText="1"/>
      <protection locked="0"/>
    </xf>
    <xf numFmtId="2"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left" vertical="center" wrapText="1"/>
    </xf>
    <xf numFmtId="1" fontId="0" fillId="0" borderId="1" xfId="49" applyNumberFormat="1" applyFont="1" applyFill="1" applyBorder="1" applyAlignment="1">
      <alignment horizontal="left" vertical="center"/>
    </xf>
    <xf numFmtId="1" fontId="2" fillId="0" borderId="1" xfId="50" applyNumberFormat="1" applyFont="1" applyFill="1" applyBorder="1" applyAlignment="1" applyProtection="1">
      <alignment horizontal="left" vertical="center" wrapText="1"/>
      <protection locked="0"/>
    </xf>
    <xf numFmtId="0" fontId="0" fillId="0" borderId="1" xfId="49" applyFont="1" applyFill="1" applyBorder="1" applyAlignment="1">
      <alignment horizontal="left" vertical="center"/>
    </xf>
    <xf numFmtId="0" fontId="2" fillId="0" borderId="1" xfId="49" applyFont="1" applyFill="1" applyBorder="1" applyAlignment="1">
      <alignment vertical="center" wrapText="1"/>
    </xf>
    <xf numFmtId="0" fontId="2" fillId="0" borderId="1" xfId="0" applyFont="1" applyFill="1" applyBorder="1" applyAlignment="1">
      <alignment vertical="center" wrapText="1"/>
    </xf>
    <xf numFmtId="0" fontId="2" fillId="0" borderId="1" xfId="49" applyFont="1" applyFill="1" applyBorder="1" applyAlignment="1" applyProtection="1">
      <alignment horizontal="left" vertical="center" wrapText="1"/>
      <protection locked="0"/>
    </xf>
    <xf numFmtId="0" fontId="0" fillId="0" borderId="1" xfId="49" applyFont="1" applyFill="1" applyBorder="1">
      <alignment vertical="center"/>
    </xf>
    <xf numFmtId="0" fontId="4" fillId="0" borderId="1" xfId="49" applyFont="1" applyFill="1" applyBorder="1" applyAlignment="1">
      <alignment horizontal="center" vertical="center" wrapText="1"/>
    </xf>
    <xf numFmtId="0" fontId="2" fillId="0" borderId="1" xfId="49" applyFont="1" applyFill="1" applyBorder="1">
      <alignment vertical="center"/>
    </xf>
    <xf numFmtId="0" fontId="2"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0" fillId="0" borderId="1" xfId="49" applyFont="1" applyFill="1" applyBorder="1" applyAlignment="1">
      <alignment vertical="center" wrapText="1"/>
    </xf>
    <xf numFmtId="2" fontId="2" fillId="0" borderId="1" xfId="50" applyNumberFormat="1" applyFont="1" applyFill="1" applyBorder="1" applyAlignment="1" applyProtection="1">
      <alignment horizontal="left" vertical="center" wrapText="1"/>
      <protection locked="0"/>
    </xf>
    <xf numFmtId="0" fontId="0" fillId="0" borderId="1" xfId="49" applyFont="1" applyFill="1" applyBorder="1" applyAlignment="1">
      <alignment horizontal="center" vertical="center" wrapText="1"/>
    </xf>
    <xf numFmtId="0" fontId="4" fillId="0" borderId="1" xfId="50"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protection locked="0"/>
    </xf>
    <xf numFmtId="0" fontId="5" fillId="0" borderId="0" xfId="49" applyFont="1" applyFill="1" applyAlignment="1">
      <alignment horizontal="center" vertical="center"/>
    </xf>
    <xf numFmtId="176" fontId="1" fillId="0" borderId="1" xfId="49" applyNumberFormat="1"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1" xfId="49" applyFont="1" applyFill="1" applyBorder="1">
      <alignment vertical="center"/>
    </xf>
    <xf numFmtId="49" fontId="2" fillId="0" borderId="1" xfId="49" applyNumberFormat="1" applyFont="1" applyFill="1" applyBorder="1" applyAlignment="1">
      <alignment horizontal="center" vertical="center"/>
    </xf>
    <xf numFmtId="49" fontId="2" fillId="0" borderId="1" xfId="49" applyNumberFormat="1" applyFont="1" applyFill="1" applyBorder="1" applyAlignment="1">
      <alignment horizontal="center" vertical="center" wrapText="1"/>
    </xf>
    <xf numFmtId="0" fontId="0" fillId="0" borderId="1" xfId="49" applyFont="1" applyFill="1" applyBorder="1">
      <alignment vertical="center"/>
    </xf>
    <xf numFmtId="1" fontId="2" fillId="0" borderId="1" xfId="49" applyNumberFormat="1"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0" fontId="0" fillId="0" borderId="1" xfId="49"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19050</xdr:colOff>
      <xdr:row>9</xdr:row>
      <xdr:rowOff>0</xdr:rowOff>
    </xdr:from>
    <xdr:to>
      <xdr:col>9</xdr:col>
      <xdr:colOff>57150</xdr:colOff>
      <xdr:row>9</xdr:row>
      <xdr:rowOff>0</xdr:rowOff>
    </xdr:to>
    <xdr:cxnSp>
      <xdr:nvCxnSpPr>
        <xdr:cNvPr id="2" name="直接连接符 1"/>
        <xdr:cNvCxnSpPr/>
      </xdr:nvCxnSpPr>
      <xdr:spPr>
        <a:xfrm>
          <a:off x="8191500" y="4140200"/>
          <a:ext cx="666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xdr:row>
      <xdr:rowOff>0</xdr:rowOff>
    </xdr:from>
    <xdr:to>
      <xdr:col>9</xdr:col>
      <xdr:colOff>19050</xdr:colOff>
      <xdr:row>10</xdr:row>
      <xdr:rowOff>0</xdr:rowOff>
    </xdr:to>
    <xdr:cxnSp>
      <xdr:nvCxnSpPr>
        <xdr:cNvPr id="3" name="直接连接符 2"/>
        <xdr:cNvCxnSpPr/>
      </xdr:nvCxnSpPr>
      <xdr:spPr>
        <a:xfrm>
          <a:off x="8172450" y="4597400"/>
          <a:ext cx="647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600075</xdr:colOff>
      <xdr:row>11</xdr:row>
      <xdr:rowOff>0</xdr:rowOff>
    </xdr:from>
    <xdr:to>
      <xdr:col>8</xdr:col>
      <xdr:colOff>619125</xdr:colOff>
      <xdr:row>11</xdr:row>
      <xdr:rowOff>0</xdr:rowOff>
    </xdr:to>
    <xdr:cxnSp>
      <xdr:nvCxnSpPr>
        <xdr:cNvPr id="4" name="直接连接符 3"/>
        <xdr:cNvCxnSpPr/>
      </xdr:nvCxnSpPr>
      <xdr:spPr>
        <a:xfrm>
          <a:off x="8143875" y="5054600"/>
          <a:ext cx="647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12"/>
  <sheetViews>
    <sheetView tabSelected="1" workbookViewId="0">
      <selection activeCell="D8" sqref="D8"/>
    </sheetView>
  </sheetViews>
  <sheetFormatPr defaultColWidth="9" defaultRowHeight="13.5"/>
  <cols>
    <col min="1" max="2" width="6.375" style="3" customWidth="1"/>
    <col min="3" max="3" width="23.75" style="3" customWidth="1"/>
    <col min="4" max="4" width="37.75" style="6" customWidth="1"/>
    <col min="5" max="5" width="8.25" style="5" customWidth="1"/>
    <col min="6" max="6" width="8.25" style="3" customWidth="1"/>
    <col min="7" max="7" width="8.25" style="4" customWidth="1"/>
    <col min="8" max="8" width="8.25" style="3" customWidth="1"/>
    <col min="9" max="9" width="8.25" style="8" customWidth="1"/>
    <col min="10" max="10" width="9" style="3" customWidth="1"/>
    <col min="11" max="16371" width="9" style="3"/>
  </cols>
  <sheetData>
    <row r="1" s="3" customFormat="1" ht="62" customHeight="1" spans="1:10">
      <c r="A1" s="55" t="s">
        <v>0</v>
      </c>
      <c r="B1" s="55"/>
      <c r="C1" s="9"/>
      <c r="D1" s="23"/>
      <c r="E1" s="9"/>
      <c r="F1" s="9"/>
      <c r="G1" s="9"/>
      <c r="H1" s="9"/>
      <c r="I1" s="9"/>
      <c r="J1" s="9"/>
    </row>
    <row r="2" s="1" customFormat="1" ht="26" customHeight="1" spans="1:16371">
      <c r="A2" s="10" t="s">
        <v>1</v>
      </c>
      <c r="B2" s="24" t="s">
        <v>2</v>
      </c>
      <c r="C2" s="10" t="s">
        <v>3</v>
      </c>
      <c r="D2" s="10" t="s">
        <v>4</v>
      </c>
      <c r="E2" s="56" t="s">
        <v>5</v>
      </c>
      <c r="F2" s="56"/>
      <c r="G2" s="56"/>
      <c r="H2" s="56"/>
      <c r="I2" s="56"/>
      <c r="J2" s="10" t="s">
        <v>6</v>
      </c>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row>
    <row r="3" s="1" customFormat="1" ht="27" customHeight="1" spans="1:16371">
      <c r="A3" s="10"/>
      <c r="B3" s="26"/>
      <c r="C3" s="10"/>
      <c r="D3" s="10"/>
      <c r="E3" s="56" t="s">
        <v>7</v>
      </c>
      <c r="F3" s="56" t="s">
        <v>8</v>
      </c>
      <c r="G3" s="56" t="s">
        <v>9</v>
      </c>
      <c r="H3" s="56" t="s">
        <v>10</v>
      </c>
      <c r="I3" s="56" t="s">
        <v>11</v>
      </c>
      <c r="J3" s="10"/>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row>
    <row r="4" s="1" customFormat="1" ht="31" customHeight="1" spans="1:16371">
      <c r="A4" s="57" t="s">
        <v>12</v>
      </c>
      <c r="B4" s="58"/>
      <c r="C4" s="58"/>
      <c r="D4" s="59"/>
      <c r="E4" s="56"/>
      <c r="F4" s="56"/>
      <c r="G4" s="60"/>
      <c r="H4" s="56">
        <v>251</v>
      </c>
      <c r="I4" s="56"/>
      <c r="J4" s="10"/>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row>
    <row r="5" s="3" customFormat="1" ht="36" customHeight="1" spans="1:10">
      <c r="A5" s="61" t="s">
        <v>13</v>
      </c>
      <c r="B5" s="62" t="s">
        <v>14</v>
      </c>
      <c r="C5" s="13" t="s">
        <v>15</v>
      </c>
      <c r="D5" s="13" t="s">
        <v>16</v>
      </c>
      <c r="E5" s="27"/>
      <c r="F5" s="28"/>
      <c r="G5" s="63"/>
      <c r="H5" s="64">
        <v>60</v>
      </c>
      <c r="I5" s="27"/>
      <c r="J5" s="45"/>
    </row>
    <row r="6" s="3" customFormat="1" ht="36" customHeight="1" spans="1:10">
      <c r="A6" s="61" t="s">
        <v>17</v>
      </c>
      <c r="B6" s="62"/>
      <c r="C6" s="13" t="s">
        <v>18</v>
      </c>
      <c r="D6" s="13" t="s">
        <v>19</v>
      </c>
      <c r="E6" s="27"/>
      <c r="F6" s="29"/>
      <c r="G6" s="63"/>
      <c r="H6" s="65">
        <v>50</v>
      </c>
      <c r="I6" s="31"/>
      <c r="J6" s="46"/>
    </row>
    <row r="7" s="3" customFormat="1" ht="36" customHeight="1" spans="1:10">
      <c r="A7" s="61" t="s">
        <v>20</v>
      </c>
      <c r="B7" s="62"/>
      <c r="C7" s="13" t="s">
        <v>21</v>
      </c>
      <c r="D7" s="13" t="s">
        <v>22</v>
      </c>
      <c r="E7" s="27"/>
      <c r="F7" s="32"/>
      <c r="G7" s="63"/>
      <c r="H7" s="66">
        <v>17.5</v>
      </c>
      <c r="I7" s="31"/>
      <c r="J7" s="46"/>
    </row>
    <row r="8" s="3" customFormat="1" ht="36" customHeight="1" spans="1:10">
      <c r="A8" s="61" t="s">
        <v>23</v>
      </c>
      <c r="B8" s="62"/>
      <c r="C8" s="13" t="s">
        <v>24</v>
      </c>
      <c r="D8" s="13" t="s">
        <v>25</v>
      </c>
      <c r="E8" s="27"/>
      <c r="F8" s="32"/>
      <c r="G8" s="63"/>
      <c r="H8" s="66">
        <v>8.5</v>
      </c>
      <c r="I8" s="31"/>
      <c r="J8" s="46"/>
    </row>
    <row r="9" ht="36" customHeight="1" spans="1:10">
      <c r="A9" s="61" t="s">
        <v>26</v>
      </c>
      <c r="B9" s="62"/>
      <c r="C9" s="13" t="s">
        <v>27</v>
      </c>
      <c r="D9" s="13" t="s">
        <v>28</v>
      </c>
      <c r="E9" s="27"/>
      <c r="F9" s="28"/>
      <c r="G9" s="67"/>
      <c r="H9" s="64">
        <v>15</v>
      </c>
      <c r="I9" s="61"/>
      <c r="J9" s="13"/>
    </row>
    <row r="10" ht="36" customHeight="1" spans="1:10">
      <c r="A10" s="61" t="s">
        <v>29</v>
      </c>
      <c r="B10" s="62"/>
      <c r="C10" s="13" t="s">
        <v>30</v>
      </c>
      <c r="D10" s="13" t="s">
        <v>31</v>
      </c>
      <c r="E10" s="27"/>
      <c r="F10" s="29"/>
      <c r="G10" s="67"/>
      <c r="H10" s="65">
        <v>30</v>
      </c>
      <c r="I10" s="61"/>
      <c r="J10" s="13"/>
    </row>
    <row r="11" ht="36" customHeight="1" spans="1:10">
      <c r="A11" s="61" t="s">
        <v>32</v>
      </c>
      <c r="B11" s="62"/>
      <c r="C11" s="13" t="s">
        <v>33</v>
      </c>
      <c r="D11" s="13" t="s">
        <v>34</v>
      </c>
      <c r="E11" s="27"/>
      <c r="F11" s="32"/>
      <c r="G11" s="67"/>
      <c r="H11" s="66">
        <v>50</v>
      </c>
      <c r="I11" s="61"/>
      <c r="J11" s="13"/>
    </row>
    <row r="12" ht="36" customHeight="1" spans="1:10">
      <c r="A12" s="61" t="s">
        <v>35</v>
      </c>
      <c r="B12" s="62"/>
      <c r="C12" s="13" t="s">
        <v>36</v>
      </c>
      <c r="D12" s="13" t="s">
        <v>37</v>
      </c>
      <c r="E12" s="27"/>
      <c r="F12" s="32"/>
      <c r="G12" s="67"/>
      <c r="H12" s="66">
        <v>20</v>
      </c>
      <c r="I12" s="61"/>
      <c r="J12" s="13"/>
    </row>
  </sheetData>
  <mergeCells count="10">
    <mergeCell ref="A1:J1"/>
    <mergeCell ref="E2:I2"/>
    <mergeCell ref="A4:D4"/>
    <mergeCell ref="A2:A3"/>
    <mergeCell ref="B2:B3"/>
    <mergeCell ref="B5:B12"/>
    <mergeCell ref="C2:C3"/>
    <mergeCell ref="D2:D3"/>
    <mergeCell ref="I9:I12"/>
    <mergeCell ref="J2:J3"/>
  </mergeCells>
  <conditionalFormatting sqref="C5:C8">
    <cfRule type="duplicateValues" dxfId="0" priority="8"/>
  </conditionalFormatting>
  <conditionalFormatting sqref="C9:C12">
    <cfRule type="duplicateValues" dxfId="0" priority="6"/>
  </conditionalFormatting>
  <conditionalFormatting sqref="J9:J12">
    <cfRule type="duplicateValues" dxfId="0" priority="5"/>
  </conditionalFormatting>
  <pageMargins left="0.75" right="0.75" top="1" bottom="1" header="0.5" footer="0.5"/>
  <pageSetup paperSize="9"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
  <sheetViews>
    <sheetView workbookViewId="0">
      <pane xSplit="3" ySplit="3" topLeftCell="D49" activePane="bottomRight" state="frozen"/>
      <selection/>
      <selection pane="topRight"/>
      <selection pane="bottomLeft"/>
      <selection pane="bottomRight" activeCell="D63" sqref="D63"/>
    </sheetView>
  </sheetViews>
  <sheetFormatPr defaultColWidth="9" defaultRowHeight="13.5"/>
  <cols>
    <col min="1" max="1" width="3.875" style="3" customWidth="1"/>
    <col min="2" max="2" width="9.625" style="4" customWidth="1"/>
    <col min="3" max="3" width="13.5" style="3" customWidth="1"/>
    <col min="4" max="4" width="4.75" style="4" customWidth="1"/>
    <col min="5" max="5" width="4.75" style="3" customWidth="1"/>
    <col min="6" max="6" width="7.125" style="3" customWidth="1"/>
    <col min="7" max="7" width="4.875" style="5" customWidth="1"/>
    <col min="8" max="8" width="6.875" style="3" customWidth="1"/>
    <col min="9" max="9" width="9.5" style="3" customWidth="1"/>
    <col min="10" max="10" width="27" style="6" customWidth="1"/>
    <col min="11" max="11" width="10.625" style="7" customWidth="1"/>
    <col min="12" max="12" width="7.125" style="5" customWidth="1"/>
    <col min="13" max="13" width="3" style="3" customWidth="1"/>
    <col min="14" max="14" width="3.75" style="3" customWidth="1"/>
    <col min="15" max="15" width="2.625" style="3" customWidth="1"/>
    <col min="16" max="16" width="7.125" style="8" customWidth="1"/>
    <col min="17" max="17" width="7" style="3" customWidth="1"/>
    <col min="18" max="18" width="21.125" style="3" customWidth="1"/>
    <col min="19" max="19" width="14.875" style="3" hidden="1" customWidth="1"/>
    <col min="20" max="20" width="18.75" style="3" hidden="1" customWidth="1"/>
    <col min="21" max="21" width="18.375" style="3" customWidth="1"/>
    <col min="22" max="22" width="6.25" style="3" customWidth="1"/>
    <col min="23" max="23" width="4" style="3" customWidth="1"/>
    <col min="24" max="16384" width="9" style="3"/>
  </cols>
  <sheetData>
    <row r="1" ht="36" spans="1:23">
      <c r="A1" s="9" t="s">
        <v>38</v>
      </c>
      <c r="B1" s="9"/>
      <c r="C1" s="9"/>
      <c r="D1" s="9"/>
      <c r="E1" s="9"/>
      <c r="F1" s="9"/>
      <c r="G1" s="9"/>
      <c r="H1" s="9"/>
      <c r="I1" s="9"/>
      <c r="J1" s="23"/>
      <c r="K1" s="9"/>
      <c r="L1" s="9"/>
      <c r="M1" s="9"/>
      <c r="N1" s="9"/>
      <c r="O1" s="9"/>
      <c r="P1" s="9"/>
      <c r="Q1" s="9"/>
      <c r="R1" s="9"/>
      <c r="S1" s="9"/>
      <c r="T1" s="9"/>
      <c r="U1" s="9"/>
      <c r="V1" s="9"/>
      <c r="W1" s="9"/>
    </row>
    <row r="2" s="1" customFormat="1" spans="1:23">
      <c r="A2" s="10" t="s">
        <v>1</v>
      </c>
      <c r="B2" s="10" t="s">
        <v>39</v>
      </c>
      <c r="C2" s="11" t="s">
        <v>3</v>
      </c>
      <c r="D2" s="11" t="s">
        <v>40</v>
      </c>
      <c r="E2" s="10" t="s">
        <v>41</v>
      </c>
      <c r="F2" s="11" t="s">
        <v>42</v>
      </c>
      <c r="G2" s="10" t="s">
        <v>43</v>
      </c>
      <c r="H2" s="10" t="s">
        <v>44</v>
      </c>
      <c r="I2" s="24" t="s">
        <v>45</v>
      </c>
      <c r="J2" s="11" t="s">
        <v>4</v>
      </c>
      <c r="K2" s="10" t="s">
        <v>46</v>
      </c>
      <c r="L2" s="25" t="s">
        <v>5</v>
      </c>
      <c r="M2" s="25"/>
      <c r="N2" s="25"/>
      <c r="O2" s="25"/>
      <c r="P2" s="25"/>
      <c r="Q2" s="25"/>
      <c r="R2" s="11" t="s">
        <v>47</v>
      </c>
      <c r="S2" s="10" t="s">
        <v>48</v>
      </c>
      <c r="T2" s="10" t="s">
        <v>49</v>
      </c>
      <c r="U2" s="10" t="s">
        <v>50</v>
      </c>
      <c r="V2" s="10" t="s">
        <v>51</v>
      </c>
      <c r="W2" s="10" t="s">
        <v>6</v>
      </c>
    </row>
    <row r="3" s="1" customFormat="1" ht="114" customHeight="1" spans="1:23">
      <c r="A3" s="10"/>
      <c r="B3" s="10"/>
      <c r="C3" s="11"/>
      <c r="D3" s="11"/>
      <c r="E3" s="10"/>
      <c r="F3" s="11"/>
      <c r="G3" s="10"/>
      <c r="H3" s="10"/>
      <c r="I3" s="26"/>
      <c r="J3" s="11"/>
      <c r="K3" s="10"/>
      <c r="L3" s="25" t="s">
        <v>7</v>
      </c>
      <c r="M3" s="25" t="s">
        <v>8</v>
      </c>
      <c r="N3" s="25" t="s">
        <v>9</v>
      </c>
      <c r="O3" s="25" t="s">
        <v>10</v>
      </c>
      <c r="P3" s="25" t="s">
        <v>11</v>
      </c>
      <c r="Q3" s="25" t="s">
        <v>52</v>
      </c>
      <c r="R3" s="11"/>
      <c r="S3" s="10"/>
      <c r="T3" s="10"/>
      <c r="U3" s="10"/>
      <c r="V3" s="10"/>
      <c r="W3" s="10"/>
    </row>
    <row r="4" ht="48" spans="1:23">
      <c r="A4" s="12" t="s">
        <v>53</v>
      </c>
      <c r="B4" s="13">
        <v>13</v>
      </c>
      <c r="C4" s="13" t="s">
        <v>54</v>
      </c>
      <c r="D4" s="13" t="s">
        <v>55</v>
      </c>
      <c r="E4" s="14" t="s">
        <v>56</v>
      </c>
      <c r="F4" s="13" t="s">
        <v>57</v>
      </c>
      <c r="G4" s="13" t="s">
        <v>58</v>
      </c>
      <c r="H4" s="13" t="s">
        <v>59</v>
      </c>
      <c r="I4" s="13" t="str">
        <f t="shared" ref="I4:I35" si="0">LEFT(H4,3)</f>
        <v>上派镇</v>
      </c>
      <c r="J4" s="13" t="s">
        <v>60</v>
      </c>
      <c r="K4" s="16" t="s">
        <v>61</v>
      </c>
      <c r="L4" s="27">
        <f t="shared" ref="L4:L35" si="1">SUM(M4:Q4)</f>
        <v>198</v>
      </c>
      <c r="M4" s="28"/>
      <c r="N4" s="28"/>
      <c r="O4" s="28"/>
      <c r="P4" s="27">
        <v>198</v>
      </c>
      <c r="Q4" s="27"/>
      <c r="R4" s="13" t="s">
        <v>62</v>
      </c>
      <c r="S4" s="13" t="s">
        <v>63</v>
      </c>
      <c r="T4" s="13" t="s">
        <v>64</v>
      </c>
      <c r="U4" s="44" t="s">
        <v>65</v>
      </c>
      <c r="V4" s="13" t="s">
        <v>66</v>
      </c>
      <c r="W4" s="45"/>
    </row>
    <row r="5" ht="60" spans="1:23">
      <c r="A5" s="12" t="s">
        <v>67</v>
      </c>
      <c r="B5" s="13">
        <v>71</v>
      </c>
      <c r="C5" s="13" t="s">
        <v>68</v>
      </c>
      <c r="D5" s="13" t="s">
        <v>69</v>
      </c>
      <c r="E5" s="14" t="s">
        <v>56</v>
      </c>
      <c r="F5" s="13" t="s">
        <v>70</v>
      </c>
      <c r="G5" s="13" t="s">
        <v>58</v>
      </c>
      <c r="H5" s="13" t="s">
        <v>71</v>
      </c>
      <c r="I5" s="13" t="str">
        <f t="shared" si="0"/>
        <v>三河镇</v>
      </c>
      <c r="J5" s="13" t="s">
        <v>72</v>
      </c>
      <c r="K5" s="15" t="s">
        <v>73</v>
      </c>
      <c r="L5" s="27">
        <f t="shared" si="1"/>
        <v>90.16</v>
      </c>
      <c r="M5" s="29"/>
      <c r="N5" s="30"/>
      <c r="O5" s="17"/>
      <c r="P5" s="31">
        <v>90.16</v>
      </c>
      <c r="Q5" s="27"/>
      <c r="R5" s="44" t="s">
        <v>74</v>
      </c>
      <c r="S5" s="44" t="s">
        <v>75</v>
      </c>
      <c r="T5" s="44" t="s">
        <v>76</v>
      </c>
      <c r="U5" s="44" t="s">
        <v>77</v>
      </c>
      <c r="V5" s="13" t="s">
        <v>78</v>
      </c>
      <c r="W5" s="46"/>
    </row>
    <row r="6" ht="60" spans="1:23">
      <c r="A6" s="12" t="s">
        <v>79</v>
      </c>
      <c r="B6" s="13">
        <v>71</v>
      </c>
      <c r="C6" s="13" t="s">
        <v>80</v>
      </c>
      <c r="D6" s="13" t="s">
        <v>69</v>
      </c>
      <c r="E6" s="14" t="s">
        <v>56</v>
      </c>
      <c r="F6" s="13" t="s">
        <v>81</v>
      </c>
      <c r="G6" s="13" t="s">
        <v>58</v>
      </c>
      <c r="H6" s="13" t="s">
        <v>71</v>
      </c>
      <c r="I6" s="13" t="str">
        <f t="shared" si="0"/>
        <v>三河镇</v>
      </c>
      <c r="J6" s="13" t="s">
        <v>82</v>
      </c>
      <c r="K6" s="15" t="s">
        <v>73</v>
      </c>
      <c r="L6" s="27">
        <f t="shared" si="1"/>
        <v>477.1</v>
      </c>
      <c r="M6" s="32"/>
      <c r="N6" s="32"/>
      <c r="O6" s="33"/>
      <c r="P6" s="31">
        <v>477.1</v>
      </c>
      <c r="Q6" s="27"/>
      <c r="R6" s="44" t="s">
        <v>83</v>
      </c>
      <c r="S6" s="44" t="s">
        <v>84</v>
      </c>
      <c r="T6" s="44" t="s">
        <v>76</v>
      </c>
      <c r="U6" s="44" t="s">
        <v>85</v>
      </c>
      <c r="V6" s="13" t="s">
        <v>78</v>
      </c>
      <c r="W6" s="46"/>
    </row>
    <row r="7" ht="60" spans="1:23">
      <c r="A7" s="12" t="s">
        <v>86</v>
      </c>
      <c r="B7" s="13">
        <v>71</v>
      </c>
      <c r="C7" s="13" t="s">
        <v>87</v>
      </c>
      <c r="D7" s="13" t="s">
        <v>69</v>
      </c>
      <c r="E7" s="14" t="s">
        <v>56</v>
      </c>
      <c r="F7" s="13" t="s">
        <v>88</v>
      </c>
      <c r="G7" s="13" t="s">
        <v>58</v>
      </c>
      <c r="H7" s="13" t="s">
        <v>71</v>
      </c>
      <c r="I7" s="13" t="str">
        <f t="shared" si="0"/>
        <v>三河镇</v>
      </c>
      <c r="J7" s="13" t="s">
        <v>89</v>
      </c>
      <c r="K7" s="15" t="s">
        <v>73</v>
      </c>
      <c r="L7" s="27">
        <f t="shared" si="1"/>
        <v>166.7</v>
      </c>
      <c r="M7" s="32"/>
      <c r="N7" s="32"/>
      <c r="O7" s="33"/>
      <c r="P7" s="31">
        <v>166.7</v>
      </c>
      <c r="Q7" s="27"/>
      <c r="R7" s="44" t="s">
        <v>90</v>
      </c>
      <c r="S7" s="44" t="s">
        <v>91</v>
      </c>
      <c r="T7" s="44" t="s">
        <v>76</v>
      </c>
      <c r="U7" s="44" t="s">
        <v>85</v>
      </c>
      <c r="V7" s="13" t="s">
        <v>78</v>
      </c>
      <c r="W7" s="46"/>
    </row>
    <row r="8" ht="84" spans="1:23">
      <c r="A8" s="12" t="s">
        <v>92</v>
      </c>
      <c r="B8" s="13">
        <v>72</v>
      </c>
      <c r="C8" s="13" t="s">
        <v>93</v>
      </c>
      <c r="D8" s="13" t="s">
        <v>69</v>
      </c>
      <c r="E8" s="14" t="s">
        <v>56</v>
      </c>
      <c r="F8" s="13" t="s">
        <v>94</v>
      </c>
      <c r="G8" s="13" t="s">
        <v>58</v>
      </c>
      <c r="H8" s="13" t="s">
        <v>71</v>
      </c>
      <c r="I8" s="13" t="str">
        <f t="shared" si="0"/>
        <v>三河镇</v>
      </c>
      <c r="J8" s="13" t="s">
        <v>95</v>
      </c>
      <c r="K8" s="15" t="s">
        <v>73</v>
      </c>
      <c r="L8" s="27">
        <f t="shared" si="1"/>
        <v>27.73</v>
      </c>
      <c r="M8" s="29"/>
      <c r="N8" s="30"/>
      <c r="O8" s="17"/>
      <c r="P8" s="31">
        <v>27.73</v>
      </c>
      <c r="Q8" s="27"/>
      <c r="R8" s="44" t="s">
        <v>96</v>
      </c>
      <c r="S8" s="44" t="s">
        <v>97</v>
      </c>
      <c r="T8" s="44" t="s">
        <v>76</v>
      </c>
      <c r="U8" s="44" t="s">
        <v>98</v>
      </c>
      <c r="V8" s="13" t="s">
        <v>99</v>
      </c>
      <c r="W8" s="46"/>
    </row>
    <row r="9" ht="60" spans="1:23">
      <c r="A9" s="12" t="s">
        <v>100</v>
      </c>
      <c r="B9" s="15">
        <v>31</v>
      </c>
      <c r="C9" s="14" t="s">
        <v>101</v>
      </c>
      <c r="D9" s="14" t="s">
        <v>102</v>
      </c>
      <c r="E9" s="14" t="s">
        <v>56</v>
      </c>
      <c r="F9" s="14" t="s">
        <v>103</v>
      </c>
      <c r="G9" s="14" t="s">
        <v>58</v>
      </c>
      <c r="H9" s="14" t="s">
        <v>71</v>
      </c>
      <c r="I9" s="13" t="str">
        <f t="shared" si="0"/>
        <v>三河镇</v>
      </c>
      <c r="J9" s="14" t="s">
        <v>104</v>
      </c>
      <c r="K9" s="16" t="s">
        <v>105</v>
      </c>
      <c r="L9" s="27">
        <f t="shared" si="1"/>
        <v>445</v>
      </c>
      <c r="M9" s="34"/>
      <c r="N9" s="35"/>
      <c r="O9" s="35"/>
      <c r="P9" s="27">
        <v>445</v>
      </c>
      <c r="Q9" s="31"/>
      <c r="R9" s="14" t="s">
        <v>106</v>
      </c>
      <c r="S9" s="14" t="s">
        <v>107</v>
      </c>
      <c r="T9" s="14" t="s">
        <v>76</v>
      </c>
      <c r="U9" s="14" t="s">
        <v>108</v>
      </c>
      <c r="V9" s="14" t="s">
        <v>109</v>
      </c>
      <c r="W9" s="47"/>
    </row>
    <row r="10" ht="48" spans="1:23">
      <c r="A10" s="12" t="s">
        <v>110</v>
      </c>
      <c r="B10" s="13">
        <v>71</v>
      </c>
      <c r="C10" s="13" t="s">
        <v>111</v>
      </c>
      <c r="D10" s="13" t="s">
        <v>69</v>
      </c>
      <c r="E10" s="14" t="s">
        <v>56</v>
      </c>
      <c r="F10" s="13" t="s">
        <v>112</v>
      </c>
      <c r="G10" s="13" t="s">
        <v>58</v>
      </c>
      <c r="H10" s="13" t="s">
        <v>113</v>
      </c>
      <c r="I10" s="13" t="str">
        <f t="shared" si="0"/>
        <v>花岗镇</v>
      </c>
      <c r="J10" s="13" t="s">
        <v>114</v>
      </c>
      <c r="K10" s="15" t="s">
        <v>73</v>
      </c>
      <c r="L10" s="27">
        <f t="shared" si="1"/>
        <v>98</v>
      </c>
      <c r="M10" s="28"/>
      <c r="N10" s="28"/>
      <c r="O10" s="35"/>
      <c r="P10" s="27">
        <v>98</v>
      </c>
      <c r="Q10" s="27"/>
      <c r="R10" s="44" t="s">
        <v>115</v>
      </c>
      <c r="S10" s="44" t="s">
        <v>116</v>
      </c>
      <c r="T10" s="44" t="s">
        <v>76</v>
      </c>
      <c r="U10" s="44" t="s">
        <v>117</v>
      </c>
      <c r="V10" s="13" t="s">
        <v>78</v>
      </c>
      <c r="W10" s="46" t="s">
        <v>118</v>
      </c>
    </row>
    <row r="11" ht="60" spans="1:23">
      <c r="A11" s="12" t="s">
        <v>119</v>
      </c>
      <c r="B11" s="13">
        <v>71</v>
      </c>
      <c r="C11" s="13" t="s">
        <v>120</v>
      </c>
      <c r="D11" s="13" t="s">
        <v>69</v>
      </c>
      <c r="E11" s="14" t="s">
        <v>56</v>
      </c>
      <c r="F11" s="13" t="s">
        <v>121</v>
      </c>
      <c r="G11" s="13" t="s">
        <v>58</v>
      </c>
      <c r="H11" s="13" t="s">
        <v>113</v>
      </c>
      <c r="I11" s="13" t="str">
        <f t="shared" si="0"/>
        <v>花岗镇</v>
      </c>
      <c r="J11" s="13" t="s">
        <v>122</v>
      </c>
      <c r="K11" s="15" t="s">
        <v>73</v>
      </c>
      <c r="L11" s="27">
        <f t="shared" si="1"/>
        <v>198</v>
      </c>
      <c r="M11" s="28"/>
      <c r="N11" s="28"/>
      <c r="O11" s="35"/>
      <c r="P11" s="27">
        <v>198</v>
      </c>
      <c r="Q11" s="27"/>
      <c r="R11" s="18" t="s">
        <v>123</v>
      </c>
      <c r="S11" s="18" t="s">
        <v>124</v>
      </c>
      <c r="T11" s="18" t="s">
        <v>76</v>
      </c>
      <c r="U11" s="18" t="s">
        <v>117</v>
      </c>
      <c r="V11" s="13" t="s">
        <v>78</v>
      </c>
      <c r="W11" s="46"/>
    </row>
    <row r="12" ht="48" spans="1:23">
      <c r="A12" s="12" t="s">
        <v>125</v>
      </c>
      <c r="B12" s="13">
        <v>71</v>
      </c>
      <c r="C12" s="13" t="s">
        <v>126</v>
      </c>
      <c r="D12" s="13" t="s">
        <v>69</v>
      </c>
      <c r="E12" s="14" t="s">
        <v>56</v>
      </c>
      <c r="F12" s="13" t="s">
        <v>127</v>
      </c>
      <c r="G12" s="13" t="s">
        <v>58</v>
      </c>
      <c r="H12" s="13" t="s">
        <v>113</v>
      </c>
      <c r="I12" s="13" t="str">
        <f t="shared" si="0"/>
        <v>花岗镇</v>
      </c>
      <c r="J12" s="13" t="s">
        <v>128</v>
      </c>
      <c r="K12" s="15" t="s">
        <v>73</v>
      </c>
      <c r="L12" s="27">
        <f t="shared" si="1"/>
        <v>99.1</v>
      </c>
      <c r="M12" s="32"/>
      <c r="N12" s="32"/>
      <c r="O12" s="33"/>
      <c r="P12" s="27">
        <v>99.1</v>
      </c>
      <c r="Q12" s="27"/>
      <c r="R12" s="44" t="s">
        <v>129</v>
      </c>
      <c r="S12" s="44" t="s">
        <v>130</v>
      </c>
      <c r="T12" s="44" t="s">
        <v>76</v>
      </c>
      <c r="U12" s="44" t="s">
        <v>131</v>
      </c>
      <c r="V12" s="13" t="s">
        <v>78</v>
      </c>
      <c r="W12" s="46"/>
    </row>
    <row r="13" ht="48" spans="1:23">
      <c r="A13" s="12" t="s">
        <v>132</v>
      </c>
      <c r="B13" s="13">
        <v>11</v>
      </c>
      <c r="C13" s="13" t="s">
        <v>133</v>
      </c>
      <c r="D13" s="13" t="s">
        <v>55</v>
      </c>
      <c r="E13" s="14" t="s">
        <v>56</v>
      </c>
      <c r="F13" s="13" t="s">
        <v>134</v>
      </c>
      <c r="G13" s="13" t="s">
        <v>58</v>
      </c>
      <c r="H13" s="13" t="s">
        <v>113</v>
      </c>
      <c r="I13" s="13" t="str">
        <f t="shared" si="0"/>
        <v>花岗镇</v>
      </c>
      <c r="J13" s="13" t="s">
        <v>135</v>
      </c>
      <c r="K13" s="15" t="s">
        <v>73</v>
      </c>
      <c r="L13" s="27">
        <f t="shared" si="1"/>
        <v>36</v>
      </c>
      <c r="M13" s="28"/>
      <c r="N13" s="28"/>
      <c r="O13" s="35"/>
      <c r="P13" s="27">
        <v>36</v>
      </c>
      <c r="Q13" s="27"/>
      <c r="R13" s="44" t="s">
        <v>136</v>
      </c>
      <c r="S13" s="44" t="s">
        <v>137</v>
      </c>
      <c r="T13" s="44" t="s">
        <v>76</v>
      </c>
      <c r="U13" s="44" t="s">
        <v>138</v>
      </c>
      <c r="V13" s="13" t="s">
        <v>99</v>
      </c>
      <c r="W13" s="46"/>
    </row>
    <row r="14" ht="48" spans="1:23">
      <c r="A14" s="12" t="s">
        <v>139</v>
      </c>
      <c r="B14" s="13">
        <v>71</v>
      </c>
      <c r="C14" s="13" t="s">
        <v>140</v>
      </c>
      <c r="D14" s="13" t="s">
        <v>69</v>
      </c>
      <c r="E14" s="14" t="s">
        <v>56</v>
      </c>
      <c r="F14" s="13" t="s">
        <v>121</v>
      </c>
      <c r="G14" s="13" t="s">
        <v>58</v>
      </c>
      <c r="H14" s="13" t="s">
        <v>113</v>
      </c>
      <c r="I14" s="13" t="str">
        <f t="shared" si="0"/>
        <v>花岗镇</v>
      </c>
      <c r="J14" s="13" t="s">
        <v>141</v>
      </c>
      <c r="K14" s="15" t="s">
        <v>73</v>
      </c>
      <c r="L14" s="27">
        <f t="shared" si="1"/>
        <v>68</v>
      </c>
      <c r="M14" s="28"/>
      <c r="N14" s="28"/>
      <c r="O14" s="35"/>
      <c r="P14" s="27">
        <v>68</v>
      </c>
      <c r="Q14" s="27"/>
      <c r="R14" s="16" t="s">
        <v>142</v>
      </c>
      <c r="S14" s="16" t="s">
        <v>143</v>
      </c>
      <c r="T14" s="16" t="s">
        <v>76</v>
      </c>
      <c r="U14" s="48" t="s">
        <v>142</v>
      </c>
      <c r="V14" s="13" t="s">
        <v>78</v>
      </c>
      <c r="W14" s="46"/>
    </row>
    <row r="15" ht="48" spans="1:23">
      <c r="A15" s="12" t="s">
        <v>144</v>
      </c>
      <c r="B15" s="13">
        <v>11</v>
      </c>
      <c r="C15" s="13" t="s">
        <v>145</v>
      </c>
      <c r="D15" s="13" t="s">
        <v>55</v>
      </c>
      <c r="E15" s="14" t="s">
        <v>56</v>
      </c>
      <c r="F15" s="13" t="s">
        <v>146</v>
      </c>
      <c r="G15" s="13" t="s">
        <v>58</v>
      </c>
      <c r="H15" s="13" t="s">
        <v>113</v>
      </c>
      <c r="I15" s="13" t="str">
        <f t="shared" si="0"/>
        <v>花岗镇</v>
      </c>
      <c r="J15" s="13" t="s">
        <v>147</v>
      </c>
      <c r="K15" s="15" t="s">
        <v>73</v>
      </c>
      <c r="L15" s="27">
        <f t="shared" si="1"/>
        <v>11.17</v>
      </c>
      <c r="M15" s="29"/>
      <c r="N15" s="30"/>
      <c r="O15" s="17"/>
      <c r="P15" s="27">
        <v>11.17</v>
      </c>
      <c r="Q15" s="27"/>
      <c r="R15" s="44" t="s">
        <v>148</v>
      </c>
      <c r="S15" s="44" t="s">
        <v>149</v>
      </c>
      <c r="T15" s="44" t="s">
        <v>76</v>
      </c>
      <c r="U15" s="44" t="s">
        <v>138</v>
      </c>
      <c r="V15" s="13" t="s">
        <v>99</v>
      </c>
      <c r="W15" s="46"/>
    </row>
    <row r="16" ht="48" spans="1:23">
      <c r="A16" s="12" t="s">
        <v>150</v>
      </c>
      <c r="B16" s="13">
        <v>71</v>
      </c>
      <c r="C16" s="13" t="s">
        <v>151</v>
      </c>
      <c r="D16" s="13" t="s">
        <v>69</v>
      </c>
      <c r="E16" s="14" t="s">
        <v>56</v>
      </c>
      <c r="F16" s="13" t="s">
        <v>152</v>
      </c>
      <c r="G16" s="13" t="s">
        <v>58</v>
      </c>
      <c r="H16" s="13" t="s">
        <v>113</v>
      </c>
      <c r="I16" s="13" t="str">
        <f t="shared" si="0"/>
        <v>花岗镇</v>
      </c>
      <c r="J16" s="13" t="s">
        <v>153</v>
      </c>
      <c r="K16" s="15" t="s">
        <v>73</v>
      </c>
      <c r="L16" s="27">
        <f t="shared" si="1"/>
        <v>50.9</v>
      </c>
      <c r="M16" s="32"/>
      <c r="N16" s="32"/>
      <c r="O16" s="33"/>
      <c r="P16" s="27">
        <v>50.9</v>
      </c>
      <c r="Q16" s="27"/>
      <c r="R16" s="44" t="s">
        <v>154</v>
      </c>
      <c r="S16" s="44" t="s">
        <v>155</v>
      </c>
      <c r="T16" s="44" t="s">
        <v>76</v>
      </c>
      <c r="U16" s="44" t="s">
        <v>131</v>
      </c>
      <c r="V16" s="13" t="s">
        <v>78</v>
      </c>
      <c r="W16" s="46"/>
    </row>
    <row r="17" ht="48" spans="1:23">
      <c r="A17" s="12" t="s">
        <v>156</v>
      </c>
      <c r="B17" s="13">
        <v>71</v>
      </c>
      <c r="C17" s="13" t="s">
        <v>157</v>
      </c>
      <c r="D17" s="13" t="s">
        <v>69</v>
      </c>
      <c r="E17" s="14" t="s">
        <v>56</v>
      </c>
      <c r="F17" s="13" t="s">
        <v>158</v>
      </c>
      <c r="G17" s="13" t="s">
        <v>58</v>
      </c>
      <c r="H17" s="13" t="s">
        <v>113</v>
      </c>
      <c r="I17" s="13" t="str">
        <f t="shared" si="0"/>
        <v>花岗镇</v>
      </c>
      <c r="J17" s="13" t="s">
        <v>159</v>
      </c>
      <c r="K17" s="15" t="s">
        <v>73</v>
      </c>
      <c r="L17" s="27">
        <f t="shared" si="1"/>
        <v>74</v>
      </c>
      <c r="M17" s="32"/>
      <c r="N17" s="32"/>
      <c r="O17" s="33"/>
      <c r="P17" s="27">
        <v>74</v>
      </c>
      <c r="Q17" s="27"/>
      <c r="R17" s="44" t="s">
        <v>160</v>
      </c>
      <c r="S17" s="44" t="s">
        <v>161</v>
      </c>
      <c r="T17" s="44" t="s">
        <v>76</v>
      </c>
      <c r="U17" s="44" t="s">
        <v>160</v>
      </c>
      <c r="V17" s="13" t="s">
        <v>78</v>
      </c>
      <c r="W17" s="46"/>
    </row>
    <row r="18" ht="48" spans="1:23">
      <c r="A18" s="12" t="s">
        <v>162</v>
      </c>
      <c r="B18" s="13">
        <v>11</v>
      </c>
      <c r="C18" s="13" t="s">
        <v>163</v>
      </c>
      <c r="D18" s="13" t="s">
        <v>55</v>
      </c>
      <c r="E18" s="14" t="s">
        <v>56</v>
      </c>
      <c r="F18" s="13" t="s">
        <v>164</v>
      </c>
      <c r="G18" s="13" t="s">
        <v>58</v>
      </c>
      <c r="H18" s="13" t="s">
        <v>113</v>
      </c>
      <c r="I18" s="13" t="str">
        <f t="shared" si="0"/>
        <v>花岗镇</v>
      </c>
      <c r="J18" s="13" t="s">
        <v>165</v>
      </c>
      <c r="K18" s="15" t="s">
        <v>73</v>
      </c>
      <c r="L18" s="27">
        <f t="shared" si="1"/>
        <v>1.2</v>
      </c>
      <c r="M18" s="32"/>
      <c r="N18" s="32"/>
      <c r="O18" s="33"/>
      <c r="P18" s="27">
        <v>1.2</v>
      </c>
      <c r="Q18" s="27"/>
      <c r="R18" s="44" t="s">
        <v>166</v>
      </c>
      <c r="S18" s="44" t="s">
        <v>167</v>
      </c>
      <c r="T18" s="44" t="s">
        <v>167</v>
      </c>
      <c r="U18" s="44" t="s">
        <v>168</v>
      </c>
      <c r="V18" s="13" t="s">
        <v>99</v>
      </c>
      <c r="W18" s="46"/>
    </row>
    <row r="19" ht="48" spans="1:23">
      <c r="A19" s="12" t="s">
        <v>169</v>
      </c>
      <c r="B19" s="13">
        <v>71</v>
      </c>
      <c r="C19" s="13" t="s">
        <v>170</v>
      </c>
      <c r="D19" s="13" t="s">
        <v>69</v>
      </c>
      <c r="E19" s="14" t="s">
        <v>56</v>
      </c>
      <c r="F19" s="13" t="s">
        <v>171</v>
      </c>
      <c r="G19" s="13" t="s">
        <v>58</v>
      </c>
      <c r="H19" s="13" t="s">
        <v>113</v>
      </c>
      <c r="I19" s="13" t="str">
        <f t="shared" si="0"/>
        <v>花岗镇</v>
      </c>
      <c r="J19" s="13" t="s">
        <v>172</v>
      </c>
      <c r="K19" s="15" t="s">
        <v>73</v>
      </c>
      <c r="L19" s="27">
        <f t="shared" si="1"/>
        <v>100</v>
      </c>
      <c r="M19" s="28"/>
      <c r="N19" s="28"/>
      <c r="O19" s="35"/>
      <c r="P19" s="27">
        <v>100</v>
      </c>
      <c r="Q19" s="27"/>
      <c r="R19" s="44" t="s">
        <v>173</v>
      </c>
      <c r="S19" s="44" t="s">
        <v>174</v>
      </c>
      <c r="T19" s="44" t="s">
        <v>76</v>
      </c>
      <c r="U19" s="44" t="s">
        <v>175</v>
      </c>
      <c r="V19" s="13" t="s">
        <v>78</v>
      </c>
      <c r="W19" s="46"/>
    </row>
    <row r="20" ht="48" spans="1:23">
      <c r="A20" s="12" t="s">
        <v>176</v>
      </c>
      <c r="B20" s="16">
        <v>11</v>
      </c>
      <c r="C20" s="16" t="s">
        <v>177</v>
      </c>
      <c r="D20" s="13" t="s">
        <v>55</v>
      </c>
      <c r="E20" s="14" t="s">
        <v>56</v>
      </c>
      <c r="F20" s="16" t="s">
        <v>178</v>
      </c>
      <c r="G20" s="13" t="s">
        <v>58</v>
      </c>
      <c r="H20" s="16" t="s">
        <v>179</v>
      </c>
      <c r="I20" s="13" t="str">
        <f t="shared" si="0"/>
        <v>高店乡</v>
      </c>
      <c r="J20" s="16" t="s">
        <v>180</v>
      </c>
      <c r="K20" s="16" t="s">
        <v>73</v>
      </c>
      <c r="L20" s="27">
        <f t="shared" si="1"/>
        <v>39.9</v>
      </c>
      <c r="M20" s="36"/>
      <c r="N20" s="32"/>
      <c r="O20" s="32"/>
      <c r="P20" s="37">
        <v>39.9</v>
      </c>
      <c r="Q20" s="27"/>
      <c r="R20" s="44" t="s">
        <v>181</v>
      </c>
      <c r="S20" s="44" t="s">
        <v>182</v>
      </c>
      <c r="T20" s="44" t="s">
        <v>76</v>
      </c>
      <c r="U20" s="44" t="s">
        <v>183</v>
      </c>
      <c r="V20" s="16" t="s">
        <v>99</v>
      </c>
      <c r="W20" s="46"/>
    </row>
    <row r="21" ht="48" spans="1:23">
      <c r="A21" s="12" t="s">
        <v>184</v>
      </c>
      <c r="B21" s="13">
        <v>71</v>
      </c>
      <c r="C21" s="13" t="s">
        <v>185</v>
      </c>
      <c r="D21" s="13" t="s">
        <v>69</v>
      </c>
      <c r="E21" s="14" t="s">
        <v>56</v>
      </c>
      <c r="F21" s="13" t="s">
        <v>186</v>
      </c>
      <c r="G21" s="13" t="s">
        <v>58</v>
      </c>
      <c r="H21" s="13" t="s">
        <v>187</v>
      </c>
      <c r="I21" s="13" t="str">
        <f t="shared" si="0"/>
        <v>铭传乡</v>
      </c>
      <c r="J21" s="13" t="s">
        <v>188</v>
      </c>
      <c r="K21" s="15" t="s">
        <v>73</v>
      </c>
      <c r="L21" s="27">
        <f t="shared" si="1"/>
        <v>60</v>
      </c>
      <c r="M21" s="28"/>
      <c r="N21" s="28"/>
      <c r="O21" s="35"/>
      <c r="P21" s="27">
        <v>60</v>
      </c>
      <c r="Q21" s="27"/>
      <c r="R21" s="44" t="s">
        <v>189</v>
      </c>
      <c r="S21" s="44" t="s">
        <v>190</v>
      </c>
      <c r="T21" s="44" t="s">
        <v>76</v>
      </c>
      <c r="U21" s="44" t="s">
        <v>191</v>
      </c>
      <c r="V21" s="13" t="s">
        <v>78</v>
      </c>
      <c r="W21" s="49"/>
    </row>
    <row r="22" ht="48" spans="1:23">
      <c r="A22" s="12" t="s">
        <v>192</v>
      </c>
      <c r="B22" s="13">
        <v>71</v>
      </c>
      <c r="C22" s="13" t="s">
        <v>193</v>
      </c>
      <c r="D22" s="13" t="s">
        <v>69</v>
      </c>
      <c r="E22" s="14" t="s">
        <v>56</v>
      </c>
      <c r="F22" s="13" t="s">
        <v>194</v>
      </c>
      <c r="G22" s="13" t="s">
        <v>58</v>
      </c>
      <c r="H22" s="13" t="s">
        <v>187</v>
      </c>
      <c r="I22" s="13" t="str">
        <f t="shared" si="0"/>
        <v>铭传乡</v>
      </c>
      <c r="J22" s="13" t="s">
        <v>195</v>
      </c>
      <c r="K22" s="15" t="s">
        <v>73</v>
      </c>
      <c r="L22" s="27">
        <f t="shared" si="1"/>
        <v>131</v>
      </c>
      <c r="M22" s="28"/>
      <c r="N22" s="28"/>
      <c r="O22" s="35"/>
      <c r="P22" s="27">
        <v>131</v>
      </c>
      <c r="Q22" s="27"/>
      <c r="R22" s="44" t="s">
        <v>196</v>
      </c>
      <c r="S22" s="44" t="s">
        <v>197</v>
      </c>
      <c r="T22" s="44" t="s">
        <v>76</v>
      </c>
      <c r="U22" s="44" t="s">
        <v>191</v>
      </c>
      <c r="V22" s="13" t="s">
        <v>78</v>
      </c>
      <c r="W22" s="46"/>
    </row>
    <row r="23" ht="48" spans="1:23">
      <c r="A23" s="12" t="s">
        <v>198</v>
      </c>
      <c r="B23" s="13">
        <v>11</v>
      </c>
      <c r="C23" s="13" t="s">
        <v>199</v>
      </c>
      <c r="D23" s="13" t="s">
        <v>55</v>
      </c>
      <c r="E23" s="14" t="s">
        <v>56</v>
      </c>
      <c r="F23" s="13" t="s">
        <v>200</v>
      </c>
      <c r="G23" s="13" t="s">
        <v>58</v>
      </c>
      <c r="H23" s="13" t="s">
        <v>187</v>
      </c>
      <c r="I23" s="13" t="str">
        <f t="shared" si="0"/>
        <v>铭传乡</v>
      </c>
      <c r="J23" s="13" t="s">
        <v>201</v>
      </c>
      <c r="K23" s="15" t="s">
        <v>73</v>
      </c>
      <c r="L23" s="27">
        <f t="shared" si="1"/>
        <v>41.7</v>
      </c>
      <c r="M23" s="32"/>
      <c r="N23" s="28">
        <v>20</v>
      </c>
      <c r="O23" s="33"/>
      <c r="P23" s="27">
        <v>21.7</v>
      </c>
      <c r="Q23" s="27"/>
      <c r="R23" s="44" t="s">
        <v>202</v>
      </c>
      <c r="S23" s="44" t="s">
        <v>203</v>
      </c>
      <c r="T23" s="44" t="s">
        <v>76</v>
      </c>
      <c r="U23" s="44" t="s">
        <v>204</v>
      </c>
      <c r="V23" s="13" t="s">
        <v>99</v>
      </c>
      <c r="W23" s="46"/>
    </row>
    <row r="24" ht="48" spans="1:23">
      <c r="A24" s="12" t="s">
        <v>205</v>
      </c>
      <c r="B24" s="13">
        <v>71</v>
      </c>
      <c r="C24" s="13" t="s">
        <v>206</v>
      </c>
      <c r="D24" s="13" t="s">
        <v>69</v>
      </c>
      <c r="E24" s="14" t="s">
        <v>56</v>
      </c>
      <c r="F24" s="13" t="s">
        <v>207</v>
      </c>
      <c r="G24" s="13" t="s">
        <v>58</v>
      </c>
      <c r="H24" s="13" t="s">
        <v>187</v>
      </c>
      <c r="I24" s="13" t="str">
        <f t="shared" si="0"/>
        <v>铭传乡</v>
      </c>
      <c r="J24" s="13" t="s">
        <v>208</v>
      </c>
      <c r="K24" s="15" t="s">
        <v>73</v>
      </c>
      <c r="L24" s="27">
        <f t="shared" si="1"/>
        <v>123</v>
      </c>
      <c r="M24" s="28"/>
      <c r="N24" s="28"/>
      <c r="O24" s="35"/>
      <c r="P24" s="27">
        <v>123</v>
      </c>
      <c r="Q24" s="27"/>
      <c r="R24" s="44" t="s">
        <v>209</v>
      </c>
      <c r="S24" s="44" t="s">
        <v>210</v>
      </c>
      <c r="T24" s="44" t="s">
        <v>76</v>
      </c>
      <c r="U24" s="44" t="s">
        <v>211</v>
      </c>
      <c r="V24" s="13" t="s">
        <v>78</v>
      </c>
      <c r="W24" s="46"/>
    </row>
    <row r="25" ht="48" spans="1:23">
      <c r="A25" s="12" t="s">
        <v>212</v>
      </c>
      <c r="B25" s="13">
        <v>71</v>
      </c>
      <c r="C25" s="13" t="s">
        <v>213</v>
      </c>
      <c r="D25" s="13" t="s">
        <v>69</v>
      </c>
      <c r="E25" s="14" t="s">
        <v>56</v>
      </c>
      <c r="F25" s="13" t="s">
        <v>214</v>
      </c>
      <c r="G25" s="13" t="s">
        <v>58</v>
      </c>
      <c r="H25" s="13" t="s">
        <v>187</v>
      </c>
      <c r="I25" s="13" t="str">
        <f t="shared" si="0"/>
        <v>铭传乡</v>
      </c>
      <c r="J25" s="13" t="s">
        <v>215</v>
      </c>
      <c r="K25" s="15" t="s">
        <v>73</v>
      </c>
      <c r="L25" s="27">
        <f t="shared" si="1"/>
        <v>293</v>
      </c>
      <c r="M25" s="28"/>
      <c r="N25" s="28"/>
      <c r="O25" s="35"/>
      <c r="P25" s="27">
        <v>293</v>
      </c>
      <c r="Q25" s="27"/>
      <c r="R25" s="44" t="s">
        <v>216</v>
      </c>
      <c r="S25" s="44" t="s">
        <v>217</v>
      </c>
      <c r="T25" s="44" t="s">
        <v>76</v>
      </c>
      <c r="U25" s="44" t="s">
        <v>211</v>
      </c>
      <c r="V25" s="13" t="s">
        <v>78</v>
      </c>
      <c r="W25" s="45"/>
    </row>
    <row r="26" ht="48" spans="1:23">
      <c r="A26" s="12" t="s">
        <v>218</v>
      </c>
      <c r="B26" s="13">
        <v>71</v>
      </c>
      <c r="C26" s="13" t="s">
        <v>219</v>
      </c>
      <c r="D26" s="13" t="s">
        <v>69</v>
      </c>
      <c r="E26" s="14" t="s">
        <v>56</v>
      </c>
      <c r="F26" s="13" t="s">
        <v>220</v>
      </c>
      <c r="G26" s="13" t="s">
        <v>58</v>
      </c>
      <c r="H26" s="13" t="s">
        <v>187</v>
      </c>
      <c r="I26" s="13" t="str">
        <f t="shared" si="0"/>
        <v>铭传乡</v>
      </c>
      <c r="J26" s="13" t="s">
        <v>221</v>
      </c>
      <c r="K26" s="15" t="s">
        <v>73</v>
      </c>
      <c r="L26" s="27">
        <f t="shared" si="1"/>
        <v>100</v>
      </c>
      <c r="M26" s="28"/>
      <c r="N26" s="28"/>
      <c r="O26" s="35"/>
      <c r="P26" s="27">
        <v>100</v>
      </c>
      <c r="Q26" s="27"/>
      <c r="R26" s="44" t="s">
        <v>222</v>
      </c>
      <c r="S26" s="44" t="s">
        <v>223</v>
      </c>
      <c r="T26" s="44" t="s">
        <v>76</v>
      </c>
      <c r="U26" s="44" t="s">
        <v>211</v>
      </c>
      <c r="V26" s="13" t="s">
        <v>78</v>
      </c>
      <c r="W26" s="46"/>
    </row>
    <row r="27" ht="48" spans="1:23">
      <c r="A27" s="12" t="s">
        <v>224</v>
      </c>
      <c r="B27" s="13">
        <v>71</v>
      </c>
      <c r="C27" s="13" t="s">
        <v>225</v>
      </c>
      <c r="D27" s="13" t="s">
        <v>69</v>
      </c>
      <c r="E27" s="14" t="s">
        <v>56</v>
      </c>
      <c r="F27" s="13" t="s">
        <v>226</v>
      </c>
      <c r="G27" s="13" t="s">
        <v>58</v>
      </c>
      <c r="H27" s="13" t="s">
        <v>187</v>
      </c>
      <c r="I27" s="13" t="str">
        <f t="shared" si="0"/>
        <v>铭传乡</v>
      </c>
      <c r="J27" s="16" t="s">
        <v>227</v>
      </c>
      <c r="K27" s="15" t="s">
        <v>73</v>
      </c>
      <c r="L27" s="27">
        <f t="shared" si="1"/>
        <v>70</v>
      </c>
      <c r="M27" s="28"/>
      <c r="N27" s="28"/>
      <c r="O27" s="35"/>
      <c r="P27" s="27">
        <v>70</v>
      </c>
      <c r="Q27" s="27"/>
      <c r="R27" s="44" t="s">
        <v>228</v>
      </c>
      <c r="S27" s="44" t="s">
        <v>229</v>
      </c>
      <c r="T27" s="44" t="s">
        <v>76</v>
      </c>
      <c r="U27" s="44" t="s">
        <v>211</v>
      </c>
      <c r="V27" s="13" t="s">
        <v>78</v>
      </c>
      <c r="W27" s="46"/>
    </row>
    <row r="28" ht="60" spans="1:23">
      <c r="A28" s="12" t="s">
        <v>230</v>
      </c>
      <c r="B28" s="13">
        <v>71</v>
      </c>
      <c r="C28" s="13" t="s">
        <v>231</v>
      </c>
      <c r="D28" s="13" t="s">
        <v>69</v>
      </c>
      <c r="E28" s="14" t="s">
        <v>56</v>
      </c>
      <c r="F28" s="13" t="s">
        <v>232</v>
      </c>
      <c r="G28" s="13" t="s">
        <v>58</v>
      </c>
      <c r="H28" s="13" t="s">
        <v>187</v>
      </c>
      <c r="I28" s="13" t="str">
        <f t="shared" si="0"/>
        <v>铭传乡</v>
      </c>
      <c r="J28" s="16" t="s">
        <v>233</v>
      </c>
      <c r="K28" s="15" t="s">
        <v>73</v>
      </c>
      <c r="L28" s="27">
        <f t="shared" si="1"/>
        <v>200</v>
      </c>
      <c r="M28" s="28"/>
      <c r="N28" s="28"/>
      <c r="O28" s="35"/>
      <c r="P28" s="27">
        <v>200</v>
      </c>
      <c r="Q28" s="27"/>
      <c r="R28" s="44" t="s">
        <v>234</v>
      </c>
      <c r="S28" s="44" t="s">
        <v>235</v>
      </c>
      <c r="T28" s="44" t="s">
        <v>76</v>
      </c>
      <c r="U28" s="44" t="s">
        <v>236</v>
      </c>
      <c r="V28" s="13" t="s">
        <v>78</v>
      </c>
      <c r="W28" s="46"/>
    </row>
    <row r="29" ht="48" spans="1:23">
      <c r="A29" s="12" t="s">
        <v>237</v>
      </c>
      <c r="B29" s="17">
        <v>71</v>
      </c>
      <c r="C29" s="16" t="s">
        <v>238</v>
      </c>
      <c r="D29" s="14" t="s">
        <v>69</v>
      </c>
      <c r="E29" s="14" t="s">
        <v>56</v>
      </c>
      <c r="F29" s="16" t="s">
        <v>239</v>
      </c>
      <c r="G29" s="13" t="s">
        <v>58</v>
      </c>
      <c r="H29" s="16" t="s">
        <v>187</v>
      </c>
      <c r="I29" s="13" t="str">
        <f t="shared" si="0"/>
        <v>铭传乡</v>
      </c>
      <c r="J29" s="13" t="s">
        <v>240</v>
      </c>
      <c r="K29" s="15" t="s">
        <v>73</v>
      </c>
      <c r="L29" s="27">
        <f t="shared" si="1"/>
        <v>219</v>
      </c>
      <c r="M29" s="38"/>
      <c r="N29" s="38">
        <v>180</v>
      </c>
      <c r="O29" s="39"/>
      <c r="P29" s="31">
        <v>39</v>
      </c>
      <c r="Q29" s="31"/>
      <c r="R29" s="44" t="s">
        <v>241</v>
      </c>
      <c r="S29" s="16" t="s">
        <v>242</v>
      </c>
      <c r="T29" s="16" t="s">
        <v>76</v>
      </c>
      <c r="U29" s="16" t="s">
        <v>211</v>
      </c>
      <c r="V29" s="16" t="s">
        <v>78</v>
      </c>
      <c r="W29" s="50"/>
    </row>
    <row r="30" ht="48" spans="1:23">
      <c r="A30" s="12" t="s">
        <v>243</v>
      </c>
      <c r="B30" s="13">
        <v>11</v>
      </c>
      <c r="C30" s="13" t="s">
        <v>244</v>
      </c>
      <c r="D30" s="13" t="s">
        <v>55</v>
      </c>
      <c r="E30" s="14" t="s">
        <v>56</v>
      </c>
      <c r="F30" s="16" t="s">
        <v>245</v>
      </c>
      <c r="G30" s="13" t="s">
        <v>58</v>
      </c>
      <c r="H30" s="16" t="s">
        <v>246</v>
      </c>
      <c r="I30" s="13" t="str">
        <f t="shared" si="0"/>
        <v>官亭镇</v>
      </c>
      <c r="J30" s="16" t="s">
        <v>247</v>
      </c>
      <c r="K30" s="16" t="s">
        <v>248</v>
      </c>
      <c r="L30" s="27">
        <f t="shared" si="1"/>
        <v>76.5</v>
      </c>
      <c r="M30" s="36"/>
      <c r="N30" s="40">
        <v>52</v>
      </c>
      <c r="O30" s="36"/>
      <c r="P30" s="37">
        <v>24.5</v>
      </c>
      <c r="Q30" s="51"/>
      <c r="R30" s="18" t="s">
        <v>249</v>
      </c>
      <c r="S30" s="18" t="s">
        <v>250</v>
      </c>
      <c r="T30" s="18" t="s">
        <v>76</v>
      </c>
      <c r="U30" s="44" t="s">
        <v>251</v>
      </c>
      <c r="V30" s="16" t="s">
        <v>99</v>
      </c>
      <c r="W30" s="46"/>
    </row>
    <row r="31" ht="48" spans="1:23">
      <c r="A31" s="12" t="s">
        <v>252</v>
      </c>
      <c r="B31" s="13">
        <v>11</v>
      </c>
      <c r="C31" s="13" t="s">
        <v>253</v>
      </c>
      <c r="D31" s="13" t="s">
        <v>55</v>
      </c>
      <c r="E31" s="14" t="s">
        <v>56</v>
      </c>
      <c r="F31" s="13" t="s">
        <v>254</v>
      </c>
      <c r="G31" s="13" t="s">
        <v>58</v>
      </c>
      <c r="H31" s="13" t="s">
        <v>246</v>
      </c>
      <c r="I31" s="13" t="str">
        <f t="shared" si="0"/>
        <v>官亭镇</v>
      </c>
      <c r="J31" s="13" t="s">
        <v>255</v>
      </c>
      <c r="K31" s="16" t="s">
        <v>73</v>
      </c>
      <c r="L31" s="27">
        <f t="shared" si="1"/>
        <v>33.54</v>
      </c>
      <c r="M31" s="29"/>
      <c r="N31" s="30">
        <v>10</v>
      </c>
      <c r="O31" s="17"/>
      <c r="P31" s="27">
        <v>23.54</v>
      </c>
      <c r="Q31" s="27"/>
      <c r="R31" s="44" t="s">
        <v>256</v>
      </c>
      <c r="S31" s="44" t="s">
        <v>257</v>
      </c>
      <c r="T31" s="44" t="s">
        <v>76</v>
      </c>
      <c r="U31" s="44" t="s">
        <v>251</v>
      </c>
      <c r="V31" s="13" t="s">
        <v>99</v>
      </c>
      <c r="W31" s="46"/>
    </row>
    <row r="32" ht="48" spans="1:23">
      <c r="A32" s="12" t="s">
        <v>258</v>
      </c>
      <c r="B32" s="13">
        <v>31</v>
      </c>
      <c r="C32" s="16" t="s">
        <v>259</v>
      </c>
      <c r="D32" s="16" t="s">
        <v>102</v>
      </c>
      <c r="E32" s="16" t="s">
        <v>56</v>
      </c>
      <c r="F32" s="16" t="s">
        <v>260</v>
      </c>
      <c r="G32" s="16" t="s">
        <v>58</v>
      </c>
      <c r="H32" s="16" t="s">
        <v>246</v>
      </c>
      <c r="I32" s="13" t="str">
        <f t="shared" si="0"/>
        <v>官亭镇</v>
      </c>
      <c r="J32" s="16" t="s">
        <v>261</v>
      </c>
      <c r="K32" s="16" t="s">
        <v>73</v>
      </c>
      <c r="L32" s="27">
        <f t="shared" si="1"/>
        <v>800</v>
      </c>
      <c r="M32" s="13"/>
      <c r="N32" s="13"/>
      <c r="O32" s="13"/>
      <c r="P32" s="27"/>
      <c r="Q32" s="27">
        <v>800</v>
      </c>
      <c r="R32" s="16" t="s">
        <v>262</v>
      </c>
      <c r="S32" s="16" t="s">
        <v>263</v>
      </c>
      <c r="T32" s="16" t="s">
        <v>264</v>
      </c>
      <c r="U32" s="16" t="s">
        <v>265</v>
      </c>
      <c r="V32" s="16" t="s">
        <v>109</v>
      </c>
      <c r="W32" s="50"/>
    </row>
    <row r="33" ht="48" spans="1:23">
      <c r="A33" s="12" t="s">
        <v>266</v>
      </c>
      <c r="B33" s="13">
        <v>71</v>
      </c>
      <c r="C33" s="16" t="s">
        <v>267</v>
      </c>
      <c r="D33" s="16" t="s">
        <v>69</v>
      </c>
      <c r="E33" s="16" t="s">
        <v>56</v>
      </c>
      <c r="F33" s="16" t="s">
        <v>268</v>
      </c>
      <c r="G33" s="16" t="s">
        <v>58</v>
      </c>
      <c r="H33" s="16" t="s">
        <v>246</v>
      </c>
      <c r="I33" s="13" t="str">
        <f t="shared" si="0"/>
        <v>官亭镇</v>
      </c>
      <c r="J33" s="16" t="s">
        <v>269</v>
      </c>
      <c r="K33" s="16" t="s">
        <v>73</v>
      </c>
      <c r="L33" s="27">
        <f t="shared" si="1"/>
        <v>44</v>
      </c>
      <c r="M33" s="16"/>
      <c r="N33" s="16"/>
      <c r="O33" s="16"/>
      <c r="P33" s="37">
        <v>44</v>
      </c>
      <c r="Q33" s="16"/>
      <c r="R33" s="16" t="s">
        <v>270</v>
      </c>
      <c r="S33" s="16" t="s">
        <v>271</v>
      </c>
      <c r="T33" s="16" t="s">
        <v>76</v>
      </c>
      <c r="U33" s="16" t="s">
        <v>272</v>
      </c>
      <c r="V33" s="16" t="s">
        <v>78</v>
      </c>
      <c r="W33" s="50"/>
    </row>
    <row r="34" ht="48" spans="1:23">
      <c r="A34" s="12" t="s">
        <v>273</v>
      </c>
      <c r="B34" s="16">
        <v>71</v>
      </c>
      <c r="C34" s="16" t="s">
        <v>274</v>
      </c>
      <c r="D34" s="16" t="s">
        <v>69</v>
      </c>
      <c r="E34" s="14" t="s">
        <v>56</v>
      </c>
      <c r="F34" s="16" t="s">
        <v>275</v>
      </c>
      <c r="G34" s="13" t="s">
        <v>58</v>
      </c>
      <c r="H34" s="16" t="s">
        <v>276</v>
      </c>
      <c r="I34" s="13" t="str">
        <f t="shared" si="0"/>
        <v>紫蓬镇</v>
      </c>
      <c r="J34" s="16" t="s">
        <v>277</v>
      </c>
      <c r="K34" s="16" t="s">
        <v>73</v>
      </c>
      <c r="L34" s="27">
        <f t="shared" si="1"/>
        <v>75.1</v>
      </c>
      <c r="M34" s="16"/>
      <c r="N34" s="16">
        <v>70</v>
      </c>
      <c r="O34" s="41"/>
      <c r="P34" s="37">
        <v>5.1</v>
      </c>
      <c r="Q34" s="37"/>
      <c r="R34" s="16" t="s">
        <v>278</v>
      </c>
      <c r="S34" s="16" t="s">
        <v>279</v>
      </c>
      <c r="T34" s="16" t="s">
        <v>76</v>
      </c>
      <c r="U34" s="16" t="s">
        <v>280</v>
      </c>
      <c r="V34" s="16" t="s">
        <v>78</v>
      </c>
      <c r="W34" s="50"/>
    </row>
    <row r="35" ht="72" spans="1:23">
      <c r="A35" s="12" t="s">
        <v>281</v>
      </c>
      <c r="B35" s="13">
        <v>71</v>
      </c>
      <c r="C35" s="13" t="s">
        <v>282</v>
      </c>
      <c r="D35" s="13" t="s">
        <v>69</v>
      </c>
      <c r="E35" s="14" t="s">
        <v>56</v>
      </c>
      <c r="F35" s="13" t="s">
        <v>283</v>
      </c>
      <c r="G35" s="13" t="s">
        <v>58</v>
      </c>
      <c r="H35" s="13" t="s">
        <v>276</v>
      </c>
      <c r="I35" s="13" t="str">
        <f t="shared" si="0"/>
        <v>紫蓬镇</v>
      </c>
      <c r="J35" s="13" t="s">
        <v>284</v>
      </c>
      <c r="K35" s="16" t="s">
        <v>73</v>
      </c>
      <c r="L35" s="27">
        <f t="shared" si="1"/>
        <v>105</v>
      </c>
      <c r="M35" s="13"/>
      <c r="N35" s="13"/>
      <c r="O35" s="13"/>
      <c r="P35" s="27">
        <v>105</v>
      </c>
      <c r="Q35" s="27"/>
      <c r="R35" s="13" t="s">
        <v>285</v>
      </c>
      <c r="S35" s="13" t="s">
        <v>286</v>
      </c>
      <c r="T35" s="13" t="s">
        <v>76</v>
      </c>
      <c r="U35" s="13" t="s">
        <v>287</v>
      </c>
      <c r="V35" s="13" t="s">
        <v>78</v>
      </c>
      <c r="W35" s="50"/>
    </row>
    <row r="36" ht="60" spans="1:23">
      <c r="A36" s="12" t="s">
        <v>288</v>
      </c>
      <c r="B36" s="13">
        <v>71</v>
      </c>
      <c r="C36" s="13" t="s">
        <v>289</v>
      </c>
      <c r="D36" s="13" t="s">
        <v>69</v>
      </c>
      <c r="E36" s="14" t="s">
        <v>56</v>
      </c>
      <c r="F36" s="13" t="s">
        <v>290</v>
      </c>
      <c r="G36" s="13" t="s">
        <v>58</v>
      </c>
      <c r="H36" s="13" t="s">
        <v>276</v>
      </c>
      <c r="I36" s="13" t="str">
        <f t="shared" ref="I36:I59" si="2">LEFT(H36,3)</f>
        <v>紫蓬镇</v>
      </c>
      <c r="J36" s="13" t="s">
        <v>291</v>
      </c>
      <c r="K36" s="16" t="s">
        <v>73</v>
      </c>
      <c r="L36" s="27">
        <f t="shared" ref="L36:L62" si="3">SUM(M36:Q36)</f>
        <v>136</v>
      </c>
      <c r="M36" s="13"/>
      <c r="N36" s="13"/>
      <c r="O36" s="13"/>
      <c r="P36" s="27">
        <v>136</v>
      </c>
      <c r="Q36" s="27"/>
      <c r="R36" s="13" t="s">
        <v>292</v>
      </c>
      <c r="S36" s="13" t="s">
        <v>293</v>
      </c>
      <c r="T36" s="13" t="s">
        <v>76</v>
      </c>
      <c r="U36" s="13" t="s">
        <v>294</v>
      </c>
      <c r="V36" s="13" t="s">
        <v>78</v>
      </c>
      <c r="W36" s="50"/>
    </row>
    <row r="37" ht="60" spans="1:23">
      <c r="A37" s="12" t="s">
        <v>295</v>
      </c>
      <c r="B37" s="13">
        <v>71</v>
      </c>
      <c r="C37" s="13" t="s">
        <v>296</v>
      </c>
      <c r="D37" s="13" t="s">
        <v>69</v>
      </c>
      <c r="E37" s="14" t="s">
        <v>56</v>
      </c>
      <c r="F37" s="13" t="s">
        <v>297</v>
      </c>
      <c r="G37" s="13" t="s">
        <v>58</v>
      </c>
      <c r="H37" s="13" t="s">
        <v>276</v>
      </c>
      <c r="I37" s="13" t="str">
        <f t="shared" si="2"/>
        <v>紫蓬镇</v>
      </c>
      <c r="J37" s="13" t="s">
        <v>298</v>
      </c>
      <c r="K37" s="16" t="s">
        <v>73</v>
      </c>
      <c r="L37" s="27">
        <f t="shared" si="3"/>
        <v>67</v>
      </c>
      <c r="M37" s="13"/>
      <c r="N37" s="13"/>
      <c r="O37" s="13"/>
      <c r="P37" s="27">
        <v>67</v>
      </c>
      <c r="Q37" s="27"/>
      <c r="R37" s="13" t="s">
        <v>299</v>
      </c>
      <c r="S37" s="13" t="s">
        <v>300</v>
      </c>
      <c r="T37" s="13" t="s">
        <v>76</v>
      </c>
      <c r="U37" s="13" t="s">
        <v>301</v>
      </c>
      <c r="V37" s="13" t="s">
        <v>78</v>
      </c>
      <c r="W37" s="50"/>
    </row>
    <row r="38" ht="48" spans="1:23">
      <c r="A38" s="12" t="s">
        <v>302</v>
      </c>
      <c r="B38" s="13">
        <v>71</v>
      </c>
      <c r="C38" s="13" t="s">
        <v>303</v>
      </c>
      <c r="D38" s="13" t="s">
        <v>69</v>
      </c>
      <c r="E38" s="14" t="s">
        <v>56</v>
      </c>
      <c r="F38" s="13" t="s">
        <v>290</v>
      </c>
      <c r="G38" s="13" t="s">
        <v>58</v>
      </c>
      <c r="H38" s="13" t="s">
        <v>276</v>
      </c>
      <c r="I38" s="13" t="str">
        <f t="shared" si="2"/>
        <v>紫蓬镇</v>
      </c>
      <c r="J38" s="13" t="s">
        <v>304</v>
      </c>
      <c r="K38" s="16" t="s">
        <v>73</v>
      </c>
      <c r="L38" s="27">
        <f t="shared" si="3"/>
        <v>92</v>
      </c>
      <c r="M38" s="13"/>
      <c r="N38" s="13"/>
      <c r="O38" s="13"/>
      <c r="P38" s="27">
        <v>92</v>
      </c>
      <c r="Q38" s="27"/>
      <c r="R38" s="13" t="s">
        <v>305</v>
      </c>
      <c r="S38" s="13" t="s">
        <v>293</v>
      </c>
      <c r="T38" s="13" t="s">
        <v>76</v>
      </c>
      <c r="U38" s="13" t="s">
        <v>306</v>
      </c>
      <c r="V38" s="13" t="s">
        <v>78</v>
      </c>
      <c r="W38" s="50"/>
    </row>
    <row r="39" ht="60" spans="1:23">
      <c r="A39" s="12" t="s">
        <v>307</v>
      </c>
      <c r="B39" s="13">
        <v>71</v>
      </c>
      <c r="C39" s="13" t="s">
        <v>308</v>
      </c>
      <c r="D39" s="13" t="s">
        <v>69</v>
      </c>
      <c r="E39" s="14" t="s">
        <v>56</v>
      </c>
      <c r="F39" s="13" t="s">
        <v>309</v>
      </c>
      <c r="G39" s="13" t="s">
        <v>58</v>
      </c>
      <c r="H39" s="13" t="s">
        <v>310</v>
      </c>
      <c r="I39" s="13" t="str">
        <f t="shared" si="2"/>
        <v>山南镇</v>
      </c>
      <c r="J39" s="42" t="s">
        <v>311</v>
      </c>
      <c r="K39" s="15" t="s">
        <v>73</v>
      </c>
      <c r="L39" s="27">
        <f t="shared" si="3"/>
        <v>242</v>
      </c>
      <c r="M39" s="29"/>
      <c r="N39" s="30"/>
      <c r="O39" s="17"/>
      <c r="P39" s="27">
        <v>242</v>
      </c>
      <c r="Q39" s="27"/>
      <c r="R39" s="44" t="s">
        <v>312</v>
      </c>
      <c r="S39" s="44" t="s">
        <v>313</v>
      </c>
      <c r="T39" s="44" t="s">
        <v>314</v>
      </c>
      <c r="U39" s="44" t="s">
        <v>315</v>
      </c>
      <c r="V39" s="13" t="s">
        <v>78</v>
      </c>
      <c r="W39" s="46"/>
    </row>
    <row r="40" ht="60" spans="1:23">
      <c r="A40" s="12" t="s">
        <v>316</v>
      </c>
      <c r="B40" s="13">
        <v>71</v>
      </c>
      <c r="C40" s="13" t="s">
        <v>317</v>
      </c>
      <c r="D40" s="13" t="s">
        <v>69</v>
      </c>
      <c r="E40" s="14" t="s">
        <v>56</v>
      </c>
      <c r="F40" s="13" t="s">
        <v>318</v>
      </c>
      <c r="G40" s="13" t="s">
        <v>58</v>
      </c>
      <c r="H40" s="13" t="s">
        <v>310</v>
      </c>
      <c r="I40" s="13" t="str">
        <f t="shared" si="2"/>
        <v>山南镇</v>
      </c>
      <c r="J40" s="42" t="s">
        <v>319</v>
      </c>
      <c r="K40" s="15" t="s">
        <v>73</v>
      </c>
      <c r="L40" s="27">
        <f t="shared" si="3"/>
        <v>98.9</v>
      </c>
      <c r="M40" s="29"/>
      <c r="N40" s="30"/>
      <c r="O40" s="17"/>
      <c r="P40" s="27">
        <v>98.9</v>
      </c>
      <c r="Q40" s="27"/>
      <c r="R40" s="44" t="s">
        <v>320</v>
      </c>
      <c r="S40" s="44" t="s">
        <v>313</v>
      </c>
      <c r="T40" s="44" t="s">
        <v>314</v>
      </c>
      <c r="U40" s="44" t="s">
        <v>315</v>
      </c>
      <c r="V40" s="13" t="s">
        <v>78</v>
      </c>
      <c r="W40" s="46"/>
    </row>
    <row r="41" ht="60" spans="1:23">
      <c r="A41" s="12" t="s">
        <v>321</v>
      </c>
      <c r="B41" s="13">
        <v>71</v>
      </c>
      <c r="C41" s="13" t="s">
        <v>322</v>
      </c>
      <c r="D41" s="13" t="s">
        <v>69</v>
      </c>
      <c r="E41" s="14" t="s">
        <v>56</v>
      </c>
      <c r="F41" s="13" t="s">
        <v>323</v>
      </c>
      <c r="G41" s="13" t="s">
        <v>58</v>
      </c>
      <c r="H41" s="13" t="s">
        <v>310</v>
      </c>
      <c r="I41" s="13" t="str">
        <f t="shared" si="2"/>
        <v>山南镇</v>
      </c>
      <c r="J41" s="42" t="s">
        <v>324</v>
      </c>
      <c r="K41" s="15" t="s">
        <v>73</v>
      </c>
      <c r="L41" s="27">
        <f t="shared" si="3"/>
        <v>171.4</v>
      </c>
      <c r="M41" s="29"/>
      <c r="N41" s="30"/>
      <c r="O41" s="17"/>
      <c r="P41" s="27">
        <v>171.4</v>
      </c>
      <c r="Q41" s="27"/>
      <c r="R41" s="44" t="s">
        <v>325</v>
      </c>
      <c r="S41" s="44" t="s">
        <v>313</v>
      </c>
      <c r="T41" s="44" t="s">
        <v>314</v>
      </c>
      <c r="U41" s="44" t="s">
        <v>315</v>
      </c>
      <c r="V41" s="13" t="s">
        <v>78</v>
      </c>
      <c r="W41" s="46"/>
    </row>
    <row r="42" ht="60" spans="1:23">
      <c r="A42" s="12" t="s">
        <v>326</v>
      </c>
      <c r="B42" s="13">
        <v>71</v>
      </c>
      <c r="C42" s="13" t="s">
        <v>327</v>
      </c>
      <c r="D42" s="13" t="s">
        <v>69</v>
      </c>
      <c r="E42" s="14" t="s">
        <v>56</v>
      </c>
      <c r="F42" s="13" t="s">
        <v>328</v>
      </c>
      <c r="G42" s="13" t="s">
        <v>58</v>
      </c>
      <c r="H42" s="13" t="s">
        <v>310</v>
      </c>
      <c r="I42" s="13" t="str">
        <f t="shared" si="2"/>
        <v>山南镇</v>
      </c>
      <c r="J42" s="42" t="s">
        <v>329</v>
      </c>
      <c r="K42" s="15" t="s">
        <v>73</v>
      </c>
      <c r="L42" s="27">
        <f t="shared" si="3"/>
        <v>54.1</v>
      </c>
      <c r="M42" s="32"/>
      <c r="N42" s="32"/>
      <c r="O42" s="33"/>
      <c r="P42" s="27">
        <v>54.1</v>
      </c>
      <c r="Q42" s="27"/>
      <c r="R42" s="44" t="s">
        <v>330</v>
      </c>
      <c r="S42" s="44" t="s">
        <v>313</v>
      </c>
      <c r="T42" s="44" t="s">
        <v>314</v>
      </c>
      <c r="U42" s="44" t="s">
        <v>315</v>
      </c>
      <c r="V42" s="13" t="s">
        <v>78</v>
      </c>
      <c r="W42" s="46"/>
    </row>
    <row r="43" ht="48" spans="1:23">
      <c r="A43" s="12" t="s">
        <v>331</v>
      </c>
      <c r="B43" s="13">
        <v>11</v>
      </c>
      <c r="C43" s="13" t="s">
        <v>332</v>
      </c>
      <c r="D43" s="13" t="s">
        <v>55</v>
      </c>
      <c r="E43" s="14" t="s">
        <v>56</v>
      </c>
      <c r="F43" s="13" t="s">
        <v>333</v>
      </c>
      <c r="G43" s="13" t="s">
        <v>58</v>
      </c>
      <c r="H43" s="13" t="s">
        <v>310</v>
      </c>
      <c r="I43" s="13" t="str">
        <f t="shared" si="2"/>
        <v>山南镇</v>
      </c>
      <c r="J43" s="42" t="s">
        <v>334</v>
      </c>
      <c r="K43" s="15" t="s">
        <v>73</v>
      </c>
      <c r="L43" s="27">
        <f t="shared" si="3"/>
        <v>14</v>
      </c>
      <c r="M43" s="28"/>
      <c r="N43" s="28"/>
      <c r="O43" s="35"/>
      <c r="P43" s="27">
        <v>14</v>
      </c>
      <c r="Q43" s="27"/>
      <c r="R43" s="44" t="s">
        <v>335</v>
      </c>
      <c r="S43" s="44" t="s">
        <v>336</v>
      </c>
      <c r="T43" s="44" t="s">
        <v>314</v>
      </c>
      <c r="U43" s="44" t="s">
        <v>337</v>
      </c>
      <c r="V43" s="13" t="s">
        <v>99</v>
      </c>
      <c r="W43" s="46"/>
    </row>
    <row r="44" ht="60" spans="1:23">
      <c r="A44" s="12" t="s">
        <v>338</v>
      </c>
      <c r="B44" s="13">
        <v>71</v>
      </c>
      <c r="C44" s="13" t="s">
        <v>339</v>
      </c>
      <c r="D44" s="13" t="s">
        <v>69</v>
      </c>
      <c r="E44" s="14" t="s">
        <v>56</v>
      </c>
      <c r="F44" s="13" t="s">
        <v>340</v>
      </c>
      <c r="G44" s="13" t="s">
        <v>58</v>
      </c>
      <c r="H44" s="13" t="s">
        <v>310</v>
      </c>
      <c r="I44" s="13" t="str">
        <f t="shared" si="2"/>
        <v>山南镇</v>
      </c>
      <c r="J44" s="42" t="s">
        <v>341</v>
      </c>
      <c r="K44" s="15" t="s">
        <v>73</v>
      </c>
      <c r="L44" s="27">
        <f t="shared" si="3"/>
        <v>84.3</v>
      </c>
      <c r="M44" s="13"/>
      <c r="N44" s="30"/>
      <c r="O44" s="17"/>
      <c r="P44" s="27">
        <v>84.3</v>
      </c>
      <c r="Q44" s="27"/>
      <c r="R44" s="44" t="s">
        <v>342</v>
      </c>
      <c r="S44" s="44" t="s">
        <v>313</v>
      </c>
      <c r="T44" s="44" t="s">
        <v>314</v>
      </c>
      <c r="U44" s="44" t="s">
        <v>315</v>
      </c>
      <c r="V44" s="13" t="s">
        <v>78</v>
      </c>
      <c r="W44" s="46"/>
    </row>
    <row r="45" ht="84" spans="1:23">
      <c r="A45" s="12" t="s">
        <v>343</v>
      </c>
      <c r="B45" s="13">
        <v>71</v>
      </c>
      <c r="C45" s="13" t="s">
        <v>344</v>
      </c>
      <c r="D45" s="13" t="s">
        <v>69</v>
      </c>
      <c r="E45" s="14" t="s">
        <v>56</v>
      </c>
      <c r="F45" s="13" t="s">
        <v>345</v>
      </c>
      <c r="G45" s="13" t="s">
        <v>58</v>
      </c>
      <c r="H45" s="13" t="s">
        <v>310</v>
      </c>
      <c r="I45" s="13" t="str">
        <f t="shared" si="2"/>
        <v>山南镇</v>
      </c>
      <c r="J45" s="42" t="s">
        <v>346</v>
      </c>
      <c r="K45" s="15" t="s">
        <v>73</v>
      </c>
      <c r="L45" s="27">
        <f t="shared" si="3"/>
        <v>366</v>
      </c>
      <c r="M45" s="13"/>
      <c r="N45" s="30"/>
      <c r="O45" s="17"/>
      <c r="P45" s="27">
        <v>366</v>
      </c>
      <c r="Q45" s="27"/>
      <c r="R45" s="44" t="s">
        <v>347</v>
      </c>
      <c r="S45" s="44" t="s">
        <v>313</v>
      </c>
      <c r="T45" s="44" t="s">
        <v>314</v>
      </c>
      <c r="U45" s="44" t="s">
        <v>315</v>
      </c>
      <c r="V45" s="13" t="s">
        <v>78</v>
      </c>
      <c r="W45" s="46"/>
    </row>
    <row r="46" ht="48" spans="1:23">
      <c r="A46" s="12" t="s">
        <v>348</v>
      </c>
      <c r="B46" s="13">
        <v>71</v>
      </c>
      <c r="C46" s="13" t="s">
        <v>349</v>
      </c>
      <c r="D46" s="13" t="s">
        <v>69</v>
      </c>
      <c r="E46" s="14" t="s">
        <v>56</v>
      </c>
      <c r="F46" s="13" t="s">
        <v>350</v>
      </c>
      <c r="G46" s="13" t="s">
        <v>58</v>
      </c>
      <c r="H46" s="13" t="s">
        <v>310</v>
      </c>
      <c r="I46" s="13" t="str">
        <f t="shared" si="2"/>
        <v>山南镇</v>
      </c>
      <c r="J46" s="42" t="s">
        <v>351</v>
      </c>
      <c r="K46" s="15" t="s">
        <v>73</v>
      </c>
      <c r="L46" s="27">
        <f t="shared" si="3"/>
        <v>142.7</v>
      </c>
      <c r="M46" s="13"/>
      <c r="N46" s="30"/>
      <c r="O46" s="17"/>
      <c r="P46" s="27">
        <v>142.7</v>
      </c>
      <c r="Q46" s="27"/>
      <c r="R46" s="44" t="s">
        <v>352</v>
      </c>
      <c r="S46" s="44" t="s">
        <v>313</v>
      </c>
      <c r="T46" s="44" t="s">
        <v>314</v>
      </c>
      <c r="U46" s="44" t="s">
        <v>315</v>
      </c>
      <c r="V46" s="13" t="s">
        <v>78</v>
      </c>
      <c r="W46" s="46"/>
    </row>
    <row r="47" ht="48" spans="1:23">
      <c r="A47" s="12" t="s">
        <v>353</v>
      </c>
      <c r="B47" s="13">
        <v>72</v>
      </c>
      <c r="C47" s="13" t="s">
        <v>354</v>
      </c>
      <c r="D47" s="13" t="s">
        <v>69</v>
      </c>
      <c r="E47" s="14" t="s">
        <v>56</v>
      </c>
      <c r="F47" s="13" t="s">
        <v>355</v>
      </c>
      <c r="G47" s="13" t="s">
        <v>58</v>
      </c>
      <c r="H47" s="13" t="s">
        <v>310</v>
      </c>
      <c r="I47" s="13" t="str">
        <f t="shared" si="2"/>
        <v>山南镇</v>
      </c>
      <c r="J47" s="42" t="s">
        <v>356</v>
      </c>
      <c r="K47" s="15" t="s">
        <v>73</v>
      </c>
      <c r="L47" s="27">
        <f t="shared" si="3"/>
        <v>148</v>
      </c>
      <c r="M47" s="13"/>
      <c r="N47" s="30"/>
      <c r="O47" s="17"/>
      <c r="P47" s="27">
        <v>148</v>
      </c>
      <c r="Q47" s="27"/>
      <c r="R47" s="44" t="s">
        <v>357</v>
      </c>
      <c r="S47" s="44" t="s">
        <v>358</v>
      </c>
      <c r="T47" s="44" t="s">
        <v>314</v>
      </c>
      <c r="U47" s="44" t="s">
        <v>359</v>
      </c>
      <c r="V47" s="13" t="s">
        <v>99</v>
      </c>
      <c r="W47" s="46"/>
    </row>
    <row r="48" ht="60" spans="1:23">
      <c r="A48" s="12" t="s">
        <v>360</v>
      </c>
      <c r="B48" s="13">
        <v>71</v>
      </c>
      <c r="C48" s="13" t="s">
        <v>361</v>
      </c>
      <c r="D48" s="13" t="s">
        <v>69</v>
      </c>
      <c r="E48" s="14" t="s">
        <v>56</v>
      </c>
      <c r="F48" s="13" t="s">
        <v>355</v>
      </c>
      <c r="G48" s="13" t="s">
        <v>58</v>
      </c>
      <c r="H48" s="13" t="s">
        <v>310</v>
      </c>
      <c r="I48" s="13" t="str">
        <f t="shared" si="2"/>
        <v>山南镇</v>
      </c>
      <c r="J48" s="42" t="s">
        <v>362</v>
      </c>
      <c r="K48" s="15" t="s">
        <v>73</v>
      </c>
      <c r="L48" s="27">
        <f t="shared" si="3"/>
        <v>266.4</v>
      </c>
      <c r="M48" s="18"/>
      <c r="N48" s="30"/>
      <c r="O48" s="17"/>
      <c r="P48" s="27">
        <v>266.4</v>
      </c>
      <c r="Q48" s="27"/>
      <c r="R48" s="44" t="s">
        <v>363</v>
      </c>
      <c r="S48" s="44" t="s">
        <v>313</v>
      </c>
      <c r="T48" s="44" t="s">
        <v>314</v>
      </c>
      <c r="U48" s="44" t="s">
        <v>315</v>
      </c>
      <c r="V48" s="13" t="s">
        <v>78</v>
      </c>
      <c r="W48" s="46"/>
    </row>
    <row r="49" ht="60" spans="1:23">
      <c r="A49" s="12" t="s">
        <v>364</v>
      </c>
      <c r="B49" s="13">
        <v>71</v>
      </c>
      <c r="C49" s="13" t="s">
        <v>365</v>
      </c>
      <c r="D49" s="13" t="s">
        <v>69</v>
      </c>
      <c r="E49" s="14" t="s">
        <v>56</v>
      </c>
      <c r="F49" s="13" t="s">
        <v>366</v>
      </c>
      <c r="G49" s="13" t="s">
        <v>58</v>
      </c>
      <c r="H49" s="13" t="s">
        <v>310</v>
      </c>
      <c r="I49" s="13" t="str">
        <f t="shared" si="2"/>
        <v>山南镇</v>
      </c>
      <c r="J49" s="42" t="s">
        <v>367</v>
      </c>
      <c r="K49" s="15" t="s">
        <v>73</v>
      </c>
      <c r="L49" s="27">
        <f t="shared" si="3"/>
        <v>129.6</v>
      </c>
      <c r="M49" s="18"/>
      <c r="N49" s="30"/>
      <c r="O49" s="17"/>
      <c r="P49" s="27">
        <v>129.6</v>
      </c>
      <c r="Q49" s="27"/>
      <c r="R49" s="44" t="s">
        <v>368</v>
      </c>
      <c r="S49" s="44" t="s">
        <v>313</v>
      </c>
      <c r="T49" s="44" t="s">
        <v>314</v>
      </c>
      <c r="U49" s="44" t="s">
        <v>315</v>
      </c>
      <c r="V49" s="13" t="s">
        <v>78</v>
      </c>
      <c r="W49" s="46"/>
    </row>
    <row r="50" ht="60" spans="1:23">
      <c r="A50" s="12" t="s">
        <v>369</v>
      </c>
      <c r="B50" s="13">
        <v>71</v>
      </c>
      <c r="C50" s="13" t="s">
        <v>370</v>
      </c>
      <c r="D50" s="13" t="s">
        <v>69</v>
      </c>
      <c r="E50" s="14" t="s">
        <v>56</v>
      </c>
      <c r="F50" s="13" t="s">
        <v>371</v>
      </c>
      <c r="G50" s="13" t="s">
        <v>58</v>
      </c>
      <c r="H50" s="13" t="s">
        <v>310</v>
      </c>
      <c r="I50" s="13" t="str">
        <f t="shared" si="2"/>
        <v>山南镇</v>
      </c>
      <c r="J50" s="42" t="s">
        <v>372</v>
      </c>
      <c r="K50" s="15" t="s">
        <v>73</v>
      </c>
      <c r="L50" s="27">
        <f t="shared" si="3"/>
        <v>288.6</v>
      </c>
      <c r="M50" s="18"/>
      <c r="N50" s="30"/>
      <c r="O50" s="17"/>
      <c r="P50" s="27">
        <v>288.6</v>
      </c>
      <c r="Q50" s="27"/>
      <c r="R50" s="44" t="s">
        <v>373</v>
      </c>
      <c r="S50" s="44" t="s">
        <v>313</v>
      </c>
      <c r="T50" s="44" t="s">
        <v>314</v>
      </c>
      <c r="U50" s="44" t="s">
        <v>374</v>
      </c>
      <c r="V50" s="13" t="s">
        <v>78</v>
      </c>
      <c r="W50" s="46"/>
    </row>
    <row r="51" ht="60" spans="1:23">
      <c r="A51" s="12" t="s">
        <v>375</v>
      </c>
      <c r="B51" s="13">
        <v>71</v>
      </c>
      <c r="C51" s="13" t="s">
        <v>376</v>
      </c>
      <c r="D51" s="13" t="s">
        <v>69</v>
      </c>
      <c r="E51" s="14" t="s">
        <v>56</v>
      </c>
      <c r="F51" s="13" t="s">
        <v>377</v>
      </c>
      <c r="G51" s="13" t="s">
        <v>58</v>
      </c>
      <c r="H51" s="13" t="s">
        <v>310</v>
      </c>
      <c r="I51" s="13" t="str">
        <f t="shared" si="2"/>
        <v>山南镇</v>
      </c>
      <c r="J51" s="42" t="s">
        <v>378</v>
      </c>
      <c r="K51" s="15" t="s">
        <v>73</v>
      </c>
      <c r="L51" s="27">
        <f t="shared" si="3"/>
        <v>114</v>
      </c>
      <c r="M51" s="18"/>
      <c r="N51" s="30"/>
      <c r="O51" s="17"/>
      <c r="P51" s="27">
        <v>114</v>
      </c>
      <c r="Q51" s="27"/>
      <c r="R51" s="44" t="s">
        <v>379</v>
      </c>
      <c r="S51" s="44" t="s">
        <v>313</v>
      </c>
      <c r="T51" s="44" t="s">
        <v>314</v>
      </c>
      <c r="U51" s="44" t="s">
        <v>315</v>
      </c>
      <c r="V51" s="13" t="s">
        <v>78</v>
      </c>
      <c r="W51" s="46"/>
    </row>
    <row r="52" ht="48" spans="1:23">
      <c r="A52" s="12" t="s">
        <v>380</v>
      </c>
      <c r="B52" s="13">
        <v>13</v>
      </c>
      <c r="C52" s="13" t="s">
        <v>381</v>
      </c>
      <c r="D52" s="13" t="s">
        <v>55</v>
      </c>
      <c r="E52" s="14" t="s">
        <v>56</v>
      </c>
      <c r="F52" s="13" t="s">
        <v>382</v>
      </c>
      <c r="G52" s="13" t="s">
        <v>58</v>
      </c>
      <c r="H52" s="13" t="s">
        <v>310</v>
      </c>
      <c r="I52" s="13" t="str">
        <f t="shared" si="2"/>
        <v>山南镇</v>
      </c>
      <c r="J52" s="42" t="s">
        <v>383</v>
      </c>
      <c r="K52" s="15" t="s">
        <v>73</v>
      </c>
      <c r="L52" s="27">
        <f t="shared" si="3"/>
        <v>14</v>
      </c>
      <c r="M52" s="29"/>
      <c r="N52" s="30"/>
      <c r="O52" s="17"/>
      <c r="P52" s="27">
        <v>14</v>
      </c>
      <c r="Q52" s="27"/>
      <c r="R52" s="44" t="s">
        <v>384</v>
      </c>
      <c r="S52" s="44" t="s">
        <v>385</v>
      </c>
      <c r="T52" s="44" t="s">
        <v>314</v>
      </c>
      <c r="U52" s="44" t="s">
        <v>386</v>
      </c>
      <c r="V52" s="13" t="s">
        <v>99</v>
      </c>
      <c r="W52" s="52"/>
    </row>
    <row r="53" ht="48" spans="1:23">
      <c r="A53" s="12" t="s">
        <v>387</v>
      </c>
      <c r="B53" s="13">
        <v>71</v>
      </c>
      <c r="C53" s="13" t="s">
        <v>388</v>
      </c>
      <c r="D53" s="13" t="s">
        <v>69</v>
      </c>
      <c r="E53" s="14" t="s">
        <v>56</v>
      </c>
      <c r="F53" s="13" t="s">
        <v>389</v>
      </c>
      <c r="G53" s="13" t="s">
        <v>58</v>
      </c>
      <c r="H53" s="13" t="s">
        <v>310</v>
      </c>
      <c r="I53" s="13" t="str">
        <f t="shared" si="2"/>
        <v>山南镇</v>
      </c>
      <c r="J53" s="42" t="s">
        <v>390</v>
      </c>
      <c r="K53" s="15" t="s">
        <v>73</v>
      </c>
      <c r="L53" s="27">
        <f t="shared" si="3"/>
        <v>135.5</v>
      </c>
      <c r="M53" s="29"/>
      <c r="N53" s="30"/>
      <c r="O53" s="17"/>
      <c r="P53" s="27">
        <v>135.5</v>
      </c>
      <c r="Q53" s="27"/>
      <c r="R53" s="44" t="s">
        <v>391</v>
      </c>
      <c r="S53" s="44" t="s">
        <v>313</v>
      </c>
      <c r="T53" s="44" t="s">
        <v>314</v>
      </c>
      <c r="U53" s="44" t="s">
        <v>315</v>
      </c>
      <c r="V53" s="13" t="s">
        <v>78</v>
      </c>
      <c r="W53" s="53"/>
    </row>
    <row r="54" ht="72" spans="1:23">
      <c r="A54" s="12" t="s">
        <v>392</v>
      </c>
      <c r="B54" s="13">
        <v>71</v>
      </c>
      <c r="C54" s="13" t="s">
        <v>393</v>
      </c>
      <c r="D54" s="13" t="s">
        <v>69</v>
      </c>
      <c r="E54" s="14" t="s">
        <v>56</v>
      </c>
      <c r="F54" s="13" t="s">
        <v>394</v>
      </c>
      <c r="G54" s="13" t="s">
        <v>58</v>
      </c>
      <c r="H54" s="13" t="s">
        <v>310</v>
      </c>
      <c r="I54" s="13" t="str">
        <f t="shared" si="2"/>
        <v>山南镇</v>
      </c>
      <c r="J54" s="42" t="s">
        <v>395</v>
      </c>
      <c r="K54" s="15" t="s">
        <v>73</v>
      </c>
      <c r="L54" s="27">
        <f t="shared" si="3"/>
        <v>600</v>
      </c>
      <c r="M54" s="29"/>
      <c r="N54" s="30"/>
      <c r="O54" s="17"/>
      <c r="P54" s="27">
        <v>432.84</v>
      </c>
      <c r="Q54" s="27">
        <v>167.16</v>
      </c>
      <c r="R54" s="44" t="s">
        <v>396</v>
      </c>
      <c r="S54" s="44" t="s">
        <v>313</v>
      </c>
      <c r="T54" s="44" t="s">
        <v>314</v>
      </c>
      <c r="U54" s="44" t="s">
        <v>397</v>
      </c>
      <c r="V54" s="13" t="s">
        <v>78</v>
      </c>
      <c r="W54" s="46"/>
    </row>
    <row r="55" ht="48" spans="1:23">
      <c r="A55" s="12" t="s">
        <v>398</v>
      </c>
      <c r="B55" s="13">
        <v>71</v>
      </c>
      <c r="C55" s="13" t="s">
        <v>399</v>
      </c>
      <c r="D55" s="13" t="s">
        <v>69</v>
      </c>
      <c r="E55" s="14" t="s">
        <v>56</v>
      </c>
      <c r="F55" s="13" t="s">
        <v>400</v>
      </c>
      <c r="G55" s="13" t="s">
        <v>58</v>
      </c>
      <c r="H55" s="13" t="s">
        <v>310</v>
      </c>
      <c r="I55" s="13" t="str">
        <f t="shared" si="2"/>
        <v>山南镇</v>
      </c>
      <c r="J55" s="42" t="s">
        <v>401</v>
      </c>
      <c r="K55" s="15" t="s">
        <v>73</v>
      </c>
      <c r="L55" s="27">
        <f t="shared" si="3"/>
        <v>300</v>
      </c>
      <c r="M55" s="29"/>
      <c r="N55" s="30"/>
      <c r="O55" s="17"/>
      <c r="P55" s="27">
        <v>300</v>
      </c>
      <c r="R55" s="44" t="s">
        <v>402</v>
      </c>
      <c r="S55" s="44" t="s">
        <v>313</v>
      </c>
      <c r="T55" s="44" t="s">
        <v>314</v>
      </c>
      <c r="U55" s="44" t="s">
        <v>315</v>
      </c>
      <c r="V55" s="13" t="s">
        <v>78</v>
      </c>
      <c r="W55" s="46"/>
    </row>
    <row r="56" ht="156" spans="1:23">
      <c r="A56" s="12" t="s">
        <v>403</v>
      </c>
      <c r="B56" s="16">
        <v>13</v>
      </c>
      <c r="C56" s="16" t="s">
        <v>404</v>
      </c>
      <c r="D56" s="16" t="s">
        <v>55</v>
      </c>
      <c r="E56" s="14" t="s">
        <v>56</v>
      </c>
      <c r="F56" s="16" t="s">
        <v>405</v>
      </c>
      <c r="G56" s="14" t="s">
        <v>58</v>
      </c>
      <c r="H56" s="16" t="s">
        <v>310</v>
      </c>
      <c r="I56" s="13" t="str">
        <f t="shared" si="2"/>
        <v>山南镇</v>
      </c>
      <c r="J56" s="43" t="s">
        <v>60</v>
      </c>
      <c r="K56" s="16" t="s">
        <v>61</v>
      </c>
      <c r="L56" s="27">
        <f t="shared" si="3"/>
        <v>200</v>
      </c>
      <c r="M56" s="16"/>
      <c r="N56" s="16"/>
      <c r="O56" s="16"/>
      <c r="P56" s="37">
        <v>200</v>
      </c>
      <c r="Q56" s="31"/>
      <c r="R56" s="44" t="s">
        <v>406</v>
      </c>
      <c r="S56" s="16" t="s">
        <v>407</v>
      </c>
      <c r="T56" s="16" t="s">
        <v>250</v>
      </c>
      <c r="U56" s="16" t="s">
        <v>407</v>
      </c>
      <c r="V56" s="16" t="s">
        <v>66</v>
      </c>
      <c r="W56" s="47"/>
    </row>
    <row r="57" ht="72" spans="1:23">
      <c r="A57" s="12" t="s">
        <v>408</v>
      </c>
      <c r="B57" s="16">
        <v>11</v>
      </c>
      <c r="C57" s="16" t="s">
        <v>409</v>
      </c>
      <c r="D57" s="16" t="s">
        <v>55</v>
      </c>
      <c r="E57" s="14" t="s">
        <v>56</v>
      </c>
      <c r="F57" s="16" t="s">
        <v>410</v>
      </c>
      <c r="G57" s="14" t="s">
        <v>58</v>
      </c>
      <c r="H57" s="16" t="s">
        <v>310</v>
      </c>
      <c r="I57" s="13" t="str">
        <f t="shared" si="2"/>
        <v>山南镇</v>
      </c>
      <c r="J57" s="43" t="s">
        <v>411</v>
      </c>
      <c r="K57" s="16" t="s">
        <v>61</v>
      </c>
      <c r="L57" s="27">
        <f t="shared" si="3"/>
        <v>146.48</v>
      </c>
      <c r="M57" s="16"/>
      <c r="N57" s="16"/>
      <c r="O57" s="16"/>
      <c r="P57" s="37">
        <v>146.48</v>
      </c>
      <c r="Q57" s="31"/>
      <c r="R57" s="44" t="s">
        <v>412</v>
      </c>
      <c r="S57" s="16" t="s">
        <v>407</v>
      </c>
      <c r="T57" s="16" t="s">
        <v>250</v>
      </c>
      <c r="U57" s="16" t="s">
        <v>407</v>
      </c>
      <c r="V57" s="16" t="s">
        <v>413</v>
      </c>
      <c r="W57" s="47"/>
    </row>
    <row r="58" ht="48" spans="1:23">
      <c r="A58" s="12" t="s">
        <v>414</v>
      </c>
      <c r="B58" s="13">
        <v>11</v>
      </c>
      <c r="C58" s="13" t="s">
        <v>415</v>
      </c>
      <c r="D58" s="13" t="s">
        <v>55</v>
      </c>
      <c r="E58" s="14" t="s">
        <v>56</v>
      </c>
      <c r="F58" s="13" t="s">
        <v>416</v>
      </c>
      <c r="G58" s="13" t="s">
        <v>58</v>
      </c>
      <c r="H58" s="13" t="s">
        <v>417</v>
      </c>
      <c r="I58" s="13" t="str">
        <f t="shared" si="2"/>
        <v>严店乡</v>
      </c>
      <c r="J58" s="13" t="s">
        <v>418</v>
      </c>
      <c r="K58" s="15" t="s">
        <v>73</v>
      </c>
      <c r="L58" s="27">
        <f t="shared" si="3"/>
        <v>34.5</v>
      </c>
      <c r="M58" s="29"/>
      <c r="N58" s="30"/>
      <c r="O58" s="17"/>
      <c r="P58" s="27">
        <v>34.5</v>
      </c>
      <c r="Q58" s="27"/>
      <c r="R58" s="44" t="s">
        <v>419</v>
      </c>
      <c r="S58" s="44" t="s">
        <v>420</v>
      </c>
      <c r="T58" s="44" t="s">
        <v>76</v>
      </c>
      <c r="U58" s="44" t="s">
        <v>421</v>
      </c>
      <c r="V58" s="13" t="s">
        <v>99</v>
      </c>
      <c r="W58" s="46"/>
    </row>
    <row r="59" s="2" customFormat="1" ht="48" spans="1:23">
      <c r="A59" s="12" t="s">
        <v>422</v>
      </c>
      <c r="B59" s="17">
        <v>71</v>
      </c>
      <c r="C59" s="18" t="s">
        <v>423</v>
      </c>
      <c r="D59" s="16" t="s">
        <v>69</v>
      </c>
      <c r="E59" s="14" t="s">
        <v>56</v>
      </c>
      <c r="F59" s="18" t="s">
        <v>424</v>
      </c>
      <c r="G59" s="13" t="s">
        <v>58</v>
      </c>
      <c r="H59" s="18" t="s">
        <v>417</v>
      </c>
      <c r="I59" s="13" t="str">
        <f t="shared" si="2"/>
        <v>严店乡</v>
      </c>
      <c r="J59" s="18" t="s">
        <v>425</v>
      </c>
      <c r="K59" s="15" t="s">
        <v>73</v>
      </c>
      <c r="L59" s="27">
        <f t="shared" si="3"/>
        <v>277</v>
      </c>
      <c r="M59" s="18"/>
      <c r="N59" s="40">
        <v>240</v>
      </c>
      <c r="O59" s="41"/>
      <c r="P59" s="31">
        <v>37</v>
      </c>
      <c r="Q59" s="31"/>
      <c r="R59" s="18" t="s">
        <v>426</v>
      </c>
      <c r="S59" s="18" t="s">
        <v>427</v>
      </c>
      <c r="T59" s="18" t="s">
        <v>428</v>
      </c>
      <c r="U59" s="18" t="s">
        <v>429</v>
      </c>
      <c r="V59" s="18" t="s">
        <v>78</v>
      </c>
      <c r="W59" s="50"/>
    </row>
    <row r="60" s="2" customFormat="1" ht="84" spans="1:23">
      <c r="A60" s="12" t="s">
        <v>430</v>
      </c>
      <c r="B60" s="13">
        <v>20</v>
      </c>
      <c r="C60" s="13" t="s">
        <v>431</v>
      </c>
      <c r="D60" s="13" t="s">
        <v>432</v>
      </c>
      <c r="E60" s="14" t="s">
        <v>56</v>
      </c>
      <c r="F60" s="13" t="s">
        <v>433</v>
      </c>
      <c r="G60" s="13" t="s">
        <v>58</v>
      </c>
      <c r="H60" s="13" t="s">
        <v>434</v>
      </c>
      <c r="I60" s="13" t="s">
        <v>435</v>
      </c>
      <c r="J60" s="13" t="s">
        <v>436</v>
      </c>
      <c r="K60" s="16" t="s">
        <v>437</v>
      </c>
      <c r="L60" s="27">
        <f t="shared" si="3"/>
        <v>112.8</v>
      </c>
      <c r="M60" s="13"/>
      <c r="N60" s="30"/>
      <c r="O60" s="13"/>
      <c r="P60" s="27">
        <v>112.8</v>
      </c>
      <c r="Q60" s="27"/>
      <c r="R60" s="13" t="s">
        <v>438</v>
      </c>
      <c r="S60" s="13" t="s">
        <v>439</v>
      </c>
      <c r="T60" s="13" t="s">
        <v>440</v>
      </c>
      <c r="U60" s="13" t="s">
        <v>441</v>
      </c>
      <c r="V60" s="13" t="s">
        <v>435</v>
      </c>
      <c r="W60" s="46"/>
    </row>
    <row r="61" s="2" customFormat="1" ht="132" spans="1:23">
      <c r="A61" s="12" t="s">
        <v>442</v>
      </c>
      <c r="B61" s="13">
        <v>21</v>
      </c>
      <c r="C61" s="13" t="s">
        <v>443</v>
      </c>
      <c r="D61" s="19" t="s">
        <v>432</v>
      </c>
      <c r="E61" s="20" t="s">
        <v>56</v>
      </c>
      <c r="F61" s="13" t="s">
        <v>444</v>
      </c>
      <c r="G61" s="19" t="s">
        <v>58</v>
      </c>
      <c r="H61" s="13" t="s">
        <v>434</v>
      </c>
      <c r="I61" s="13" t="s">
        <v>435</v>
      </c>
      <c r="J61" s="13" t="s">
        <v>445</v>
      </c>
      <c r="K61" s="16" t="s">
        <v>446</v>
      </c>
      <c r="L61" s="27">
        <f t="shared" si="3"/>
        <v>24</v>
      </c>
      <c r="M61" s="13"/>
      <c r="N61" s="30"/>
      <c r="O61" s="13"/>
      <c r="P61" s="27">
        <v>24</v>
      </c>
      <c r="Q61" s="27"/>
      <c r="R61" s="13" t="s">
        <v>447</v>
      </c>
      <c r="S61" s="13" t="s">
        <v>448</v>
      </c>
      <c r="T61" s="19" t="s">
        <v>449</v>
      </c>
      <c r="U61" s="19" t="s">
        <v>450</v>
      </c>
      <c r="V61" s="13" t="s">
        <v>435</v>
      </c>
      <c r="W61" s="46"/>
    </row>
    <row r="62" s="2" customFormat="1" ht="84" spans="1:23">
      <c r="A62" s="12" t="s">
        <v>451</v>
      </c>
      <c r="B62" s="13">
        <v>45</v>
      </c>
      <c r="C62" s="13" t="s">
        <v>452</v>
      </c>
      <c r="D62" s="13" t="s">
        <v>453</v>
      </c>
      <c r="E62" s="14" t="s">
        <v>56</v>
      </c>
      <c r="F62" s="13" t="s">
        <v>444</v>
      </c>
      <c r="G62" s="13" t="s">
        <v>58</v>
      </c>
      <c r="H62" s="13" t="s">
        <v>454</v>
      </c>
      <c r="I62" s="13" t="s">
        <v>455</v>
      </c>
      <c r="J62" s="13" t="s">
        <v>456</v>
      </c>
      <c r="K62" s="16" t="s">
        <v>457</v>
      </c>
      <c r="L62" s="27">
        <f t="shared" si="3"/>
        <v>90</v>
      </c>
      <c r="M62" s="13"/>
      <c r="N62" s="30"/>
      <c r="O62" s="13"/>
      <c r="P62" s="27">
        <v>90</v>
      </c>
      <c r="Q62" s="27"/>
      <c r="R62" s="13" t="s">
        <v>458</v>
      </c>
      <c r="S62" s="13" t="s">
        <v>459</v>
      </c>
      <c r="T62" s="13" t="s">
        <v>76</v>
      </c>
      <c r="U62" s="13" t="s">
        <v>460</v>
      </c>
      <c r="V62" s="13" t="s">
        <v>455</v>
      </c>
      <c r="W62" s="46"/>
    </row>
    <row r="63" s="2" customFormat="1" spans="1:23">
      <c r="A63" s="12" t="s">
        <v>12</v>
      </c>
      <c r="B63" s="21"/>
      <c r="C63" s="21"/>
      <c r="D63" s="21"/>
      <c r="E63" s="21"/>
      <c r="F63" s="21"/>
      <c r="G63" s="22"/>
      <c r="H63" s="21"/>
      <c r="I63" s="13" t="str">
        <f>LEFT(H63,3)</f>
        <v/>
      </c>
      <c r="J63" s="42"/>
      <c r="K63" s="17"/>
      <c r="L63" s="27">
        <f>SUM(L4:L62)</f>
        <v>8902.08</v>
      </c>
      <c r="M63" s="28"/>
      <c r="N63" s="28">
        <f>SUM(N4:N62)</f>
        <v>572</v>
      </c>
      <c r="O63" s="28"/>
      <c r="P63" s="27">
        <f>SUM(P4:P62)</f>
        <v>7362.92</v>
      </c>
      <c r="Q63" s="27">
        <f>SUM(Q4:Q62)</f>
        <v>967.16</v>
      </c>
      <c r="R63" s="54"/>
      <c r="S63" s="54"/>
      <c r="T63" s="54"/>
      <c r="U63" s="54"/>
      <c r="V63" s="21"/>
      <c r="W63" s="45"/>
    </row>
  </sheetData>
  <autoFilter ref="A3:W63">
    <sortState ref="A3:W63" sortMethod="stroke">
      <sortCondition ref="I4:I63" customList="上派镇,三河镇,花岗镇,高店乡,铭传乡,官亭镇,紫蓬镇,山南镇,柿树岗乡,严店乡,丰乐镇,紫蓬山管委会,县财政局,县自然资源和规划局,县农业农村局,县水务局,县商务局,县城管局,县人社局,县扶贫办,县金融发展服务中心"/>
    </sortState>
    <extLst/>
  </autoFilter>
  <mergeCells count="19">
    <mergeCell ref="A1:W1"/>
    <mergeCell ref="L2:Q2"/>
    <mergeCell ref="A2:A3"/>
    <mergeCell ref="B2:B3"/>
    <mergeCell ref="C2:C3"/>
    <mergeCell ref="D2:D3"/>
    <mergeCell ref="E2:E3"/>
    <mergeCell ref="F2:F3"/>
    <mergeCell ref="G2:G3"/>
    <mergeCell ref="H2:H3"/>
    <mergeCell ref="I2:I3"/>
    <mergeCell ref="J2:J3"/>
    <mergeCell ref="K2:K3"/>
    <mergeCell ref="R2:R3"/>
    <mergeCell ref="S2:S3"/>
    <mergeCell ref="T2:T3"/>
    <mergeCell ref="U2:U3"/>
    <mergeCell ref="V2:V3"/>
    <mergeCell ref="W2:W3"/>
  </mergeCells>
  <conditionalFormatting sqref="C4:C32 C34:C51">
    <cfRule type="duplicateValues" dxfId="0" priority="13"/>
  </conditionalFormatting>
  <conditionalFormatting sqref="C33:H33 V33 M33:Q33 J33:K33">
    <cfRule type="duplicateValues" dxfId="0" priority="1"/>
  </conditionalFormatting>
  <dataValidations count="1">
    <dataValidation allowBlank="1" showInputMessage="1" showErrorMessage="1" sqref="B4 B59 B62 B52:B54"/>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样表</vt: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kxd</cp:lastModifiedBy>
  <dcterms:created xsi:type="dcterms:W3CDTF">2019-12-03T01:25:00Z</dcterms:created>
  <cp:lastPrinted>2020-03-16T09:53:00Z</cp:lastPrinted>
  <dcterms:modified xsi:type="dcterms:W3CDTF">2020-09-03T01:06:12Z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