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Sheet1!$A$1:$P$117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<sst xmlns="http://schemas.openxmlformats.org/spreadsheetml/2006/main" count="721" uniqueCount="372">
  <si>
    <t>蒲县2022年度项目完成情况明细表</t>
  </si>
  <si>
    <t>时间：截止2021年12月24日                                                                                                单位：万元</t>
  </si>
  <si>
    <t>序号</t>
  </si>
  <si>
    <t>项目名称</t>
  </si>
  <si>
    <t>项目实施地点</t>
  </si>
  <si>
    <t>项目责任单位</t>
  </si>
  <si>
    <t>主要建设
规模与内容
完成情况</t>
  </si>
  <si>
    <t>项目预算总投资</t>
  </si>
  <si>
    <t>已报帐资金</t>
  </si>
  <si>
    <t>资金来源</t>
  </si>
  <si>
    <t>结余</t>
  </si>
  <si>
    <t>项目进度</t>
  </si>
  <si>
    <t>备注</t>
  </si>
  <si>
    <t>合计</t>
  </si>
  <si>
    <t>其中：财政专项扶贫资金</t>
  </si>
  <si>
    <t>其中：除财政专项扶贫资金外的统筹整合资金</t>
  </si>
  <si>
    <t>其中：其他财政资金</t>
  </si>
  <si>
    <t>其中：其他
筹措资金</t>
  </si>
  <si>
    <t>古县乡下刘村玉露香栽植</t>
  </si>
  <si>
    <r>
      <rPr>
        <sz val="10"/>
        <rFont val="宋体"/>
        <charset val="134"/>
      </rPr>
      <t>古县乡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古县村</t>
    </r>
  </si>
  <si>
    <r>
      <rPr>
        <sz val="10"/>
        <rFont val="宋体"/>
        <charset val="134"/>
      </rPr>
      <t>农业农村局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生态产品中心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古县乡</t>
    </r>
  </si>
  <si>
    <t>补植补栽管护玉露香梨342.48亩</t>
  </si>
  <si>
    <t>县级</t>
  </si>
  <si>
    <t>已完工</t>
  </si>
  <si>
    <t>蒲县古县乡下刘村股份经济联合社</t>
  </si>
  <si>
    <t>古县乡古县村玉露香栽植</t>
  </si>
  <si>
    <t>补植补栽管护玉露香梨62.84亩</t>
  </si>
  <si>
    <t>蒲县古县乡古县村股份经济联合社</t>
  </si>
  <si>
    <t>古县乡好义村玉露香栽植</t>
  </si>
  <si>
    <r>
      <rPr>
        <sz val="10"/>
        <rFont val="宋体"/>
        <charset val="134"/>
      </rPr>
      <t>古县乡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好义村</t>
    </r>
  </si>
  <si>
    <t>补植补栽管护玉露香梨63.44亩</t>
  </si>
  <si>
    <t>蒲县古县乡好义村股份经济联合社</t>
  </si>
  <si>
    <t>古县乡仁义村玉露香栽植</t>
  </si>
  <si>
    <r>
      <rPr>
        <sz val="10"/>
        <rFont val="宋体"/>
        <charset val="134"/>
      </rPr>
      <t>古县乡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仁义村</t>
    </r>
  </si>
  <si>
    <t>补植补栽管护玉露香梨316.3亩</t>
  </si>
  <si>
    <t>蒲县古县乡仁义村股份经济联合社</t>
  </si>
  <si>
    <t>古县乡盘地村玉露香栽植</t>
  </si>
  <si>
    <r>
      <rPr>
        <sz val="10"/>
        <rFont val="宋体"/>
        <charset val="134"/>
      </rPr>
      <t>古县乡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盘地村</t>
    </r>
  </si>
  <si>
    <t>补植补栽管护玉露香梨213.38亩</t>
  </si>
  <si>
    <t>蒲县古县乡盘地村股份经济联合社</t>
  </si>
  <si>
    <t>薛关镇布珠村玉露香栽植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</si>
  <si>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布珠村</t>
    </r>
  </si>
  <si>
    <r>
      <rPr>
        <sz val="10"/>
        <rFont val="宋体"/>
        <charset val="134"/>
      </rPr>
      <t>农业农村局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生态产品中心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薛关镇</t>
    </r>
  </si>
  <si>
    <t>补植补栽管护玉露香梨701亩</t>
  </si>
  <si>
    <t>蒲县薛关镇布珠村股份经济联合社</t>
  </si>
  <si>
    <t>薛关镇劝学村玉露香栽植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</si>
  <si>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劝学村</t>
    </r>
  </si>
  <si>
    <t>补植补栽管护玉露香梨973.22亩</t>
  </si>
  <si>
    <t>蒲县薛关镇
劝学村股份经济联合社</t>
  </si>
  <si>
    <t>薛关镇天泉村玉露香栽植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</si>
  <si>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薛关村</t>
    </r>
  </si>
  <si>
    <t>补植补栽管护玉露香梨375.54亩</t>
  </si>
  <si>
    <t>蒲县薛关镇天泉村股份经济联合社</t>
  </si>
  <si>
    <t>薛关镇常家湾村玉露香栽植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</si>
  <si>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常家湾村</t>
    </r>
  </si>
  <si>
    <t>补植补栽管护玉露香梨315.64亩</t>
  </si>
  <si>
    <t>蒲县薛关镇常家湾村股份经济联合社</t>
  </si>
  <si>
    <t>薛关镇略东村玉露香栽植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</si>
  <si>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略东村</t>
    </r>
  </si>
  <si>
    <t>补植补栽管护玉露香梨99.85亩</t>
  </si>
  <si>
    <t>蒲县薛关镇略东村股份经济联合社</t>
  </si>
  <si>
    <t>薛关镇佛联村玉露香栽植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</si>
  <si>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佛联村</t>
    </r>
  </si>
  <si>
    <t>补植补栽管护玉露香梨557.1亩</t>
  </si>
  <si>
    <t>蒲县薛关镇佛联村股份经济联合社</t>
  </si>
  <si>
    <t>薛关镇南刘村玉露香栽植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</si>
  <si>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南刘村</t>
    </r>
  </si>
  <si>
    <t>补植补栽管护玉露香梨258.19亩</t>
  </si>
  <si>
    <t>蒲县薛关镇南刘村股份经济联合社</t>
  </si>
  <si>
    <t>蒲城镇堡子村玉露香栽植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</si>
  <si>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古坡村</t>
    </r>
  </si>
  <si>
    <r>
      <rPr>
        <sz val="10"/>
        <rFont val="宋体"/>
        <charset val="134"/>
      </rPr>
      <t>农业农村局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生态产品中心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水利局</t>
    </r>
  </si>
  <si>
    <t>补植补栽管护玉露香梨1663.39亩</t>
  </si>
  <si>
    <t>蒲县蒲城镇堡子村股份经济联合社</t>
  </si>
  <si>
    <t>县级水利配套56.46万</t>
  </si>
  <si>
    <t>水利配套54.46+54.81共117.27万元，支付58.682028万元，结余52.587972万元。</t>
  </si>
  <si>
    <t>蒲城镇蒙古村玉露香栽植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</si>
  <si>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太夫村</t>
    </r>
  </si>
  <si>
    <r>
      <rPr>
        <sz val="10"/>
        <rFont val="宋体"/>
        <charset val="134"/>
      </rPr>
      <t>农业农村局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生态产品中心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蒲城镇</t>
    </r>
  </si>
  <si>
    <t>补植补栽管护玉露香梨129.59亩</t>
  </si>
  <si>
    <t>蒲县蒲城镇蒙古村股份经济联合社</t>
  </si>
  <si>
    <t>蒲城镇红道村玉露香栽植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</si>
  <si>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红道村</t>
    </r>
  </si>
  <si>
    <t>补植补栽管护玉露香梨1668.49亩</t>
  </si>
  <si>
    <t>蒲城镇红道村股份经济联合社</t>
  </si>
  <si>
    <t>省级水利配套54.81万元</t>
  </si>
  <si>
    <t>蒲城镇韩店村玉露香栽植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</si>
  <si>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韩店村</t>
    </r>
  </si>
  <si>
    <t>补植补栽管护玉露香梨263.08亩</t>
  </si>
  <si>
    <t>蒲县蒲城镇韩店村股份经济联合社</t>
  </si>
  <si>
    <t>文城村智慧果园示范基地</t>
  </si>
  <si>
    <r>
      <rPr>
        <sz val="10"/>
        <rFont val="宋体"/>
        <charset val="134"/>
      </rPr>
      <t>古县乡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文城村</t>
    </r>
  </si>
  <si>
    <t>古县乡</t>
  </si>
  <si>
    <t>防雹网的电动收放；果园风力及环境温度监测；预防倒春寒自动喷雾系统；水肥一体化智能灌溉系统；建造古县乡果园参数数据平台</t>
  </si>
  <si>
    <t>省级</t>
  </si>
  <si>
    <t>森隆红果深加工及中药材
种植项目</t>
  </si>
  <si>
    <r>
      <rPr>
        <sz val="10"/>
        <rFont val="宋体"/>
        <charset val="134"/>
      </rPr>
      <t>乔家湾镇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后堡村</t>
    </r>
  </si>
  <si>
    <t>乔家湾镇</t>
  </si>
  <si>
    <t>建设一套红果烘干设备及其配套设施，对红果基地整体进行改造提升，扩大红果加工能力，并套种中药材</t>
  </si>
  <si>
    <t>蒲县森隆种养专业合作社</t>
  </si>
  <si>
    <t>太夫有机果园二期精细化
管理</t>
  </si>
  <si>
    <t>蒲城镇</t>
  </si>
  <si>
    <t>地布铺设128亩、防爆网搭建、追肥、水利设施铺设、聘请专业技术人员</t>
  </si>
  <si>
    <t>蒲县康庄种植养殖专业合作社</t>
  </si>
  <si>
    <t>万家鑫专业合作社养殖
项目</t>
  </si>
  <si>
    <r>
      <rPr>
        <sz val="10"/>
        <rFont val="宋体"/>
        <charset val="134"/>
      </rPr>
      <t>克城镇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克城村</t>
    </r>
  </si>
  <si>
    <t>克城镇</t>
  </si>
  <si>
    <t>年存栏2000头猪</t>
  </si>
  <si>
    <t>蒲县万家鑫养殖种植专业合作社</t>
  </si>
  <si>
    <t>吉鑫养殖生猪改扩建项目</t>
  </si>
  <si>
    <r>
      <rPr>
        <sz val="10"/>
        <rFont val="宋体"/>
        <charset val="134"/>
      </rPr>
      <t>乔家湾镇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曹村</t>
    </r>
  </si>
  <si>
    <t>购买多功能产床，购买纯种二元母猪，改扩建生猪圈舍，地面硬化，新建化粪池</t>
  </si>
  <si>
    <t>蒲县吉鑫养殖专业合作社</t>
  </si>
  <si>
    <t>瑞丰畜牧生猪养殖改扩建
项目</t>
  </si>
  <si>
    <t>扩大生猪养殖规模，扩建标准化猪舍和配套设施设备，新建库房、消毒室和配套设施设备</t>
  </si>
  <si>
    <t>蒲县瑞丰畜牧养殖有限公司</t>
  </si>
  <si>
    <t>亥昌源养殖有限公司生猪
养殖扩建项目</t>
  </si>
  <si>
    <r>
      <rPr>
        <sz val="10"/>
        <rFont val="宋体"/>
        <charset val="134"/>
      </rPr>
      <t>太林乡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东河村</t>
    </r>
  </si>
  <si>
    <t>太林乡</t>
  </si>
  <si>
    <t>产床256个，定位栏418个，自动上料机10个，自动刮粪机21个，高温消毒房1个，洗消中心1个，空气能供热机2台</t>
  </si>
  <si>
    <t>蒲县亥昌源养殖有限公司</t>
  </si>
  <si>
    <t>蓝鹤养猪场建设项目</t>
  </si>
  <si>
    <t>薛关镇</t>
  </si>
  <si>
    <t>购置保育料，育肥料以及疫苗</t>
  </si>
  <si>
    <t>蒲县蓝鹤现代养殖科技发展有限公司</t>
  </si>
  <si>
    <t>春润园养殖种植专业合作社生猪养殖扩建项目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</si>
  <si>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城关村</t>
    </r>
  </si>
  <si>
    <t>购买二元母猪</t>
  </si>
  <si>
    <t>蒲县春润园种植养殖专业合作社</t>
  </si>
  <si>
    <t>金盛合养牛场建设项目</t>
  </si>
  <si>
    <r>
      <rPr>
        <sz val="10"/>
        <rFont val="宋体"/>
        <charset val="134"/>
      </rPr>
      <t>太林乡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河底村</t>
    </r>
  </si>
  <si>
    <t>新建一个可容纳100头的养牛基地，包含牛棚1个，饲草站1个</t>
  </si>
  <si>
    <t>蒲县金盛合养殖种植专业合作社</t>
  </si>
  <si>
    <t>克城村肉牛养殖及克城大白菜种植项目</t>
  </si>
  <si>
    <t>年出栏480头标准化肉牛，新增耕地200亩种植克城大白菜</t>
  </si>
  <si>
    <t>蒲县叶盛源养殖种植专业合作社</t>
  </si>
  <si>
    <t>莲梅肉牛养殖建设项目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</si>
  <si>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西坪垣村</t>
    </r>
  </si>
  <si>
    <t>加固青贮池、维修酒糟池，回收青贮玉米，购买育肥牛</t>
  </si>
  <si>
    <t>蒲县莲梅种养专业合作社</t>
  </si>
  <si>
    <t>顺宁种植养殖专业合作社
肉牛养殖扩建项目</t>
  </si>
  <si>
    <r>
      <rPr>
        <sz val="10"/>
        <rFont val="宋体"/>
        <charset val="134"/>
      </rPr>
      <t>黑龙关镇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黎掌村</t>
    </r>
  </si>
  <si>
    <t>黑龙关镇</t>
  </si>
  <si>
    <t>扩建牛舍，回收青贮玉米，场地硬化2000平米，购买饲料等</t>
  </si>
  <si>
    <t>蒲县顺宁种植养殖专业合作社</t>
  </si>
  <si>
    <t>国盛养殖专业合作社肉牛
养殖扩建项目</t>
  </si>
  <si>
    <t>改扩建标准化牛舍、青贮池、堆肥池、积尿池等；回收青贮玉米2000亩；购买能繁母牛及育肥牛</t>
  </si>
  <si>
    <t>蒲县国盛养殖专业合作社</t>
  </si>
  <si>
    <t>北方金牛养殖有限责任公司肉牛养殖扩建项目</t>
  </si>
  <si>
    <r>
      <rPr>
        <sz val="10"/>
        <rFont val="宋体"/>
        <charset val="134"/>
      </rPr>
      <t>山中乡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山中村</t>
    </r>
  </si>
  <si>
    <t>山中乡</t>
  </si>
  <si>
    <t>扩建牛棚，回收青贮玉米，购买饲料</t>
  </si>
  <si>
    <t>蒲县北方金牛养殖有限责任公司</t>
  </si>
  <si>
    <t>蒲县鸿峰牛业养殖有限公司肉牛养殖扩建项目</t>
  </si>
  <si>
    <t>新建圈舍、饲草棚，青贮池、酒糟池、黄贮池；饮水管道</t>
  </si>
  <si>
    <t>省级10，市级140</t>
  </si>
  <si>
    <t>蒲县鸿峰牛业养殖有限公司</t>
  </si>
  <si>
    <t>晋能盛种植养殖专业合作社肉牛养殖扩建项目</t>
  </si>
  <si>
    <t>建设能繁母牛产房，精料加工车间；回收青贮玉米；购进全自动日粮机一台；购买犊牛饲料、预混饲料</t>
  </si>
  <si>
    <t>蒲县晋能盛种植养殖专业合作社</t>
  </si>
  <si>
    <t>中科宏发养殖项目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</si>
  <si>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茹家坪村</t>
    </r>
  </si>
  <si>
    <t>购买种猪，扩大养殖规模</t>
  </si>
  <si>
    <t>省级68.3，县级150</t>
  </si>
  <si>
    <t>中科宏发农业
开发股份有限公司</t>
  </si>
  <si>
    <t>马铃薯种薯繁育基地
建设项目</t>
  </si>
  <si>
    <t>薛关镇、蒲城镇</t>
  </si>
  <si>
    <t>农业农村局</t>
  </si>
  <si>
    <t>建设马铃薯原原种繁育基地6亩，原种繁育基地400亩</t>
  </si>
  <si>
    <t>曹家庄旱地蔬菜项目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</si>
  <si>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曹家庄村</t>
    </r>
  </si>
  <si>
    <t>种植1000亩南瓜、胡萝卜等</t>
  </si>
  <si>
    <t>蒲县蒲城曹家庄村集体经济股份联合社</t>
  </si>
  <si>
    <t>薛关镇井沟红薯种植项目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</si>
  <si>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井沟村</t>
    </r>
  </si>
  <si>
    <t>种植30余亩无公害有机红薯，统一管理，统一包装，打响“井沟红薯”品牌</t>
  </si>
  <si>
    <t>蒲县星光养殖专业合作社</t>
  </si>
  <si>
    <t>薛关村生态观光、采摘大棚</t>
  </si>
  <si>
    <t>新建8栋高标准冬暖式温室钢架采摘大棚；配套水、电、路等附属设施</t>
  </si>
  <si>
    <t>省级240，市级60</t>
  </si>
  <si>
    <t>蒲县薛关义善源种植养殖专业合作社</t>
  </si>
  <si>
    <t>农副产品储存库及果品分拣线建设项目二期工程</t>
  </si>
  <si>
    <r>
      <rPr>
        <sz val="10"/>
        <rFont val="宋体"/>
        <charset val="134"/>
      </rPr>
      <t>薛关镇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乔子滩村</t>
    </r>
  </si>
  <si>
    <t>生态产品中心</t>
  </si>
  <si>
    <t>农副产品储存库附属工程及消防工程建设</t>
  </si>
  <si>
    <t>蒲县杂粮加工改扩建项目</t>
  </si>
  <si>
    <r>
      <rPr>
        <sz val="10"/>
        <rFont val="宋体"/>
        <charset val="134"/>
      </rPr>
      <t>克城镇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马武村</t>
    </r>
  </si>
  <si>
    <t>更新设备，改扩建加工厂房</t>
  </si>
  <si>
    <t>蒲县乡情杂粮加工有限公司</t>
  </si>
  <si>
    <t>山西实美食品有限公司果蔬加工项目</t>
  </si>
  <si>
    <t>购置果蔬加工设备1套、物料架、包装机2台，收购果蔬10万斤，改装生产车间1套等</t>
  </si>
  <si>
    <t>山西实美食品有限公司</t>
  </si>
  <si>
    <t>临汾优选农业品牌打造项目</t>
  </si>
  <si>
    <t>蒲城镇、黑龙关镇、薛关镇、乔家湾镇、克城镇、山中乡、古县乡、太林乡</t>
  </si>
  <si>
    <t>成立蒲县蒲香韵深谷优品营销战队，销售我县农副产品，提高农产品品牌效益</t>
  </si>
  <si>
    <t>省级25.057，县级24.943</t>
  </si>
  <si>
    <t>农业技术托管服务项目</t>
  </si>
  <si>
    <t>与中国农科院、山西农业大学等高校签订技术服务托管协议，对全县的种植业、养殖业等方面进行技术服务及指导</t>
  </si>
  <si>
    <t>农业生产托管</t>
  </si>
  <si>
    <t>农经中心</t>
  </si>
  <si>
    <t>秸秆还田3.6万亩；曹家庄村全托管1000亩；古县乡苹果托管3000亩</t>
  </si>
  <si>
    <t>村级光伏电站维修项目</t>
  </si>
  <si>
    <r>
      <rPr>
        <sz val="10"/>
        <rFont val="宋体"/>
        <charset val="134"/>
      </rPr>
      <t>夏柏村、马武村、河底村、红道村、碾洼村等</t>
    </r>
    <r>
      <rPr>
        <sz val="10"/>
        <rFont val="Courier New"/>
        <charset val="134"/>
      </rPr>
      <t>11</t>
    </r>
    <r>
      <rPr>
        <sz val="10"/>
        <rFont val="宋体"/>
        <charset val="134"/>
      </rPr>
      <t>个村委</t>
    </r>
  </si>
  <si>
    <t>乡村振兴局</t>
  </si>
  <si>
    <t>村级电站地面沉陷修复、基础护坡、护坝</t>
  </si>
  <si>
    <t>农机深松整地项目</t>
  </si>
  <si>
    <t>农机中心</t>
  </si>
  <si>
    <t>在全县范围内实施农机深松整地作业补贴1.5万亩</t>
  </si>
  <si>
    <t>高粱全程机械化项目</t>
  </si>
  <si>
    <t>建立5000亩高粱全程机械化作业示范区，在高粱种植区内实施深松整地、机械播种和机械收获的农机户和农机服务组织给予作业补助</t>
  </si>
  <si>
    <t>高粱收获机械化技术示范
项目</t>
  </si>
  <si>
    <t>根据我县农业生产实际，引进急需的高粱收获作业的新型技术装备</t>
  </si>
  <si>
    <t>机械化秸秆还田项目</t>
  </si>
  <si>
    <t>在全县范围内实施机械化秸秆还田作业补贴1万亩</t>
  </si>
  <si>
    <t>蒲县农业高质量发展“五位一体”示范项目</t>
  </si>
  <si>
    <r>
      <rPr>
        <sz val="10"/>
        <rFont val="宋体"/>
        <charset val="134"/>
      </rPr>
      <t>黑龙关镇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中垛村</t>
    </r>
  </si>
  <si>
    <t>实施高标准农田面积1506亩；实施“1+3”“土豆革命”及中垛牧场种养循环全产业链项目</t>
  </si>
  <si>
    <t>蒲县特色农业气候资源精细区划项目</t>
  </si>
  <si>
    <t>通过调研确定蒲县特色作物，并对其进行小气候观测，了解其主要生育期、气候条件适应性、主要灾害、发生发展程度等，完成相应区划工作，并开展特色作物种植指导工作</t>
  </si>
  <si>
    <t>市级</t>
  </si>
  <si>
    <t>蒲子农耕文化园整体提质
项目</t>
  </si>
  <si>
    <r>
      <rPr>
        <sz val="10"/>
        <rFont val="宋体"/>
        <charset val="134"/>
      </rPr>
      <t>乔家湾镇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乔家湾村</t>
    </r>
  </si>
  <si>
    <t>对蒲子农耕园展厅、房屋设施进行修建，新建一座农耕体验基地，对园区内设施进行整体改造提升</t>
  </si>
  <si>
    <t>水库沟—蓬勃农牧养殖场</t>
  </si>
  <si>
    <t>交通局</t>
  </si>
  <si>
    <t>1公里路基路面</t>
  </si>
  <si>
    <t>化乐村—柳沟村</t>
  </si>
  <si>
    <t>0.8公里路基路面</t>
  </si>
  <si>
    <t>肖家沟村主道路</t>
  </si>
  <si>
    <t>0.25公里路基路面</t>
  </si>
  <si>
    <t>北引线-贺家庄</t>
  </si>
  <si>
    <t>0.27公里路基路面</t>
  </si>
  <si>
    <t>田园生态养殖合作社道路</t>
  </si>
  <si>
    <t>1.203公里路基路面</t>
  </si>
  <si>
    <t>未完工</t>
  </si>
  <si>
    <t>河西村—前洼村</t>
  </si>
  <si>
    <t>2.1公里路基路面</t>
  </si>
  <si>
    <t>省级69.1，县级23.9</t>
  </si>
  <si>
    <t>古贺线—下三角</t>
  </si>
  <si>
    <t>0.645公里路基路面</t>
  </si>
  <si>
    <t>盘底村—盘底沟移民村</t>
  </si>
  <si>
    <t>该项目路线全长3.8公里，路基宽度5.6米</t>
  </si>
  <si>
    <t>薛关产业路连接线</t>
  </si>
  <si>
    <t>该项目路线全长0.96公里，路基宽度5.8米</t>
  </si>
  <si>
    <t>腰里高速口连接线</t>
  </si>
  <si>
    <t>该项目路线全长1公里，路基宽度5.15米</t>
  </si>
  <si>
    <t>洪乔线至南峪村口</t>
  </si>
  <si>
    <t>该项目路线全长0.5公里，路基宽度5.17米</t>
  </si>
  <si>
    <t>寨志村至清风岭庄园路基
工程</t>
  </si>
  <si>
    <t>该项目路线全长1.807公里，路基宽度7.5米</t>
  </si>
  <si>
    <t>克城至罗泉凹公路改造工程一标</t>
  </si>
  <si>
    <t>该项目为4.26公里的路面翻修、维修排水、防护、安全设施等</t>
  </si>
  <si>
    <t>克城至罗泉凹公路改造工程二标</t>
  </si>
  <si>
    <t>该项目为1.42公里的路面翻修、维修排水、防护、安全设施等</t>
  </si>
  <si>
    <t>克城至罗泉凹公路改造工程三标</t>
  </si>
  <si>
    <t>该项目为9.78公里的路面翻修、维修排水、防护、安全设施等</t>
  </si>
  <si>
    <t>克城至罗泉凹公路改造工程四标</t>
  </si>
  <si>
    <t>该项目为8.74公里的路面翻修、维修排水、防护、安全设施等</t>
  </si>
  <si>
    <t>克城至罗泉凹公路改造工程五标</t>
  </si>
  <si>
    <t>该项目为3.4公里的路面翻修、维修排水、防护、安全设施等</t>
  </si>
  <si>
    <t>克城至罗泉凹公路改造工程六标</t>
  </si>
  <si>
    <t>该项目为7.45公里的路面翻修、维修排水、防护、安全设施等</t>
  </si>
  <si>
    <t>克城至罗泉凹公路改造工程七标</t>
  </si>
  <si>
    <t>该项目为4.615公里的路面翻修、维修排水、防护、安全设施等</t>
  </si>
  <si>
    <t>薛关镇薛关村排水渠项目</t>
  </si>
  <si>
    <t>排水渠长494.06米</t>
  </si>
  <si>
    <t>黑龙关镇碾沟村委路面硬化、排水渠</t>
  </si>
  <si>
    <r>
      <rPr>
        <sz val="10"/>
        <rFont val="宋体"/>
        <charset val="134"/>
      </rPr>
      <t>黑龙关镇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碾沟村</t>
    </r>
  </si>
  <si>
    <t>巷道硬化9428平方米、排水渠142米</t>
  </si>
  <si>
    <t>乔家湾镇郝家凹村巷道硬化</t>
  </si>
  <si>
    <r>
      <rPr>
        <sz val="10"/>
        <rFont val="宋体"/>
        <charset val="134"/>
      </rPr>
      <t>乔家湾镇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郝家凹村</t>
    </r>
  </si>
  <si>
    <t>巷道硬化3600平方米</t>
  </si>
  <si>
    <t>古县乡好义村排水渠</t>
  </si>
  <si>
    <t>排水渠长1888米</t>
  </si>
  <si>
    <t>薛关镇布珠村排水管道</t>
  </si>
  <si>
    <t>排水管道370米</t>
  </si>
  <si>
    <t>乔家湾镇后堡村排水渠</t>
  </si>
  <si>
    <t>排水渠长270米，硬化510平方米</t>
  </si>
  <si>
    <t>克城镇北辛庄村通村桥梁
维修</t>
  </si>
  <si>
    <r>
      <rPr>
        <sz val="10"/>
        <rFont val="宋体"/>
        <charset val="134"/>
      </rPr>
      <t>克城镇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北辛庄村</t>
    </r>
  </si>
  <si>
    <t>维修桥梁35米</t>
  </si>
  <si>
    <t>蒲城镇韩店村委巷道硬化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</si>
  <si>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下韩店村</t>
    </r>
  </si>
  <si>
    <t>巷道硬化1270平方米</t>
  </si>
  <si>
    <t>化乐污水管网建设工程</t>
  </si>
  <si>
    <r>
      <rPr>
        <sz val="10"/>
        <rFont val="宋体"/>
        <charset val="134"/>
      </rPr>
      <t>黑龙关镇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化乐村</t>
    </r>
  </si>
  <si>
    <t>污水管网，排水渠，巷道硬化提升等相关工程</t>
  </si>
  <si>
    <t>武家沟污水管网建设工程</t>
  </si>
  <si>
    <r>
      <rPr>
        <sz val="10"/>
        <rFont val="宋体"/>
        <charset val="134"/>
      </rPr>
      <t>黑龙关镇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武家沟村</t>
    </r>
  </si>
  <si>
    <t>2022年太林乡蒲伊村土地综合治理项目（续建）</t>
  </si>
  <si>
    <r>
      <rPr>
        <sz val="10"/>
        <rFont val="宋体"/>
        <charset val="134"/>
      </rPr>
      <t>太林乡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蒲伊村</t>
    </r>
  </si>
  <si>
    <t>农业综合开发中心</t>
  </si>
  <si>
    <t>改良土壤2300余亩，坡地平整700余亩，滩地治理120余亩，防护林1400余株</t>
  </si>
  <si>
    <t>2021年太林乡蒲伊村土地
综合治理项目二期</t>
  </si>
  <si>
    <t>改良土壤620亩，坡地平整180余亩，防护林300余株</t>
  </si>
  <si>
    <t>2022年蒲城镇太夫村麦岭
土地综合治理项目</t>
  </si>
  <si>
    <t>新增耕地200余亩，平整耕地210亩，增施有机肥450亩，深松土地450亩，机耕路1公里，路边防护林600株</t>
  </si>
  <si>
    <t>省级150，市级50</t>
  </si>
  <si>
    <t>2020年蒲县克城镇等2乡镇高标准农田建设项目</t>
  </si>
  <si>
    <t>克城镇、古县乡</t>
  </si>
  <si>
    <t>建设高标准农田5009亩(含水毁修复)</t>
  </si>
  <si>
    <t>2021年蒲县黑龙关镇等2乡镇高标准农田建设项目</t>
  </si>
  <si>
    <t>黑龙关镇、古县乡</t>
  </si>
  <si>
    <t>建设高标准农田1.1万亩</t>
  </si>
  <si>
    <t>农村饮水水毁工程抢修项目</t>
  </si>
  <si>
    <t>克城镇公峪村、夏柏村</t>
  </si>
  <si>
    <t>水利局</t>
  </si>
  <si>
    <t>对克城镇公峪村、夏柏村因灾受损管网进行改造</t>
  </si>
  <si>
    <t>2020年农村饮水安全巩固
提升工程</t>
  </si>
  <si>
    <r>
      <rPr>
        <sz val="10"/>
        <rFont val="宋体"/>
        <charset val="134"/>
      </rPr>
      <t>蒲城镇、黑龙关镇、薛关镇、乔家湾镇、克城镇、山中乡、古县乡、太林乡</t>
    </r>
    <r>
      <rPr>
        <sz val="10"/>
        <rFont val="Courier New"/>
        <charset val="134"/>
      </rPr>
      <t>8</t>
    </r>
    <r>
      <rPr>
        <sz val="10"/>
        <rFont val="宋体"/>
        <charset val="134"/>
      </rPr>
      <t>个乡镇</t>
    </r>
    <r>
      <rPr>
        <sz val="10"/>
        <rFont val="Courier New"/>
        <charset val="134"/>
      </rPr>
      <t>19</t>
    </r>
    <r>
      <rPr>
        <sz val="10"/>
        <rFont val="宋体"/>
        <charset val="134"/>
      </rPr>
      <t>个自然村</t>
    </r>
  </si>
  <si>
    <t>工程共19处，新建水源井9眼，蓄水池7座，泵房8座，井台2座，安装水泵9套，铺设各种管道64000米</t>
  </si>
  <si>
    <t>2021年农村饮水安全巩固
提升工程</t>
  </si>
  <si>
    <r>
      <rPr>
        <sz val="10"/>
        <rFont val="宋体"/>
        <charset val="134"/>
      </rPr>
      <t>蒲城镇、黑龙关镇、克城镇、山中乡、古县乡</t>
    </r>
    <r>
      <rPr>
        <sz val="10"/>
        <rFont val="Courier New"/>
        <charset val="134"/>
      </rPr>
      <t>5</t>
    </r>
    <r>
      <rPr>
        <sz val="10"/>
        <rFont val="宋体"/>
        <charset val="134"/>
      </rPr>
      <t>个乡镇</t>
    </r>
    <r>
      <rPr>
        <sz val="10"/>
        <rFont val="Courier New"/>
        <charset val="134"/>
      </rPr>
      <t>12</t>
    </r>
    <r>
      <rPr>
        <sz val="10"/>
        <rFont val="宋体"/>
        <charset val="134"/>
      </rPr>
      <t>个自然村</t>
    </r>
  </si>
  <si>
    <t>实施12处工程，其中实施管网延伸工程1处，水源及配套设施工程5处，管网改造工程6处</t>
  </si>
  <si>
    <t>2021年太林乡村级水表
安装</t>
  </si>
  <si>
    <r>
      <rPr>
        <sz val="10"/>
        <rFont val="宋体"/>
        <charset val="134"/>
      </rPr>
      <t>太林乡太林村、河底村等</t>
    </r>
    <r>
      <rPr>
        <sz val="10"/>
        <rFont val="Courier New"/>
        <charset val="134"/>
      </rPr>
      <t>12</t>
    </r>
    <r>
      <rPr>
        <sz val="10"/>
        <rFont val="宋体"/>
        <charset val="134"/>
      </rPr>
      <t>个自然村</t>
    </r>
  </si>
  <si>
    <t>对12个自然村安装14块村级水表</t>
  </si>
  <si>
    <t>2021年黑龙关镇村级水表
安装</t>
  </si>
  <si>
    <r>
      <rPr>
        <sz val="10"/>
        <rFont val="宋体"/>
        <charset val="134"/>
      </rPr>
      <t>黑龙关镇黑龙关村、化乐村等</t>
    </r>
    <r>
      <rPr>
        <sz val="10"/>
        <rFont val="Courier New"/>
        <charset val="134"/>
      </rPr>
      <t>32</t>
    </r>
    <r>
      <rPr>
        <sz val="10"/>
        <rFont val="宋体"/>
        <charset val="134"/>
      </rPr>
      <t>个自然村</t>
    </r>
  </si>
  <si>
    <t>对32个自然村安装34块村级水表</t>
  </si>
  <si>
    <t>2021年克城镇村级水表
安装</t>
  </si>
  <si>
    <r>
      <rPr>
        <sz val="10"/>
        <rFont val="宋体"/>
        <charset val="134"/>
      </rPr>
      <t>克城镇克城村、梁路村等</t>
    </r>
    <r>
      <rPr>
        <sz val="10"/>
        <rFont val="Courier New"/>
        <charset val="134"/>
      </rPr>
      <t>14</t>
    </r>
    <r>
      <rPr>
        <sz val="10"/>
        <rFont val="宋体"/>
        <charset val="134"/>
      </rPr>
      <t>个自然村</t>
    </r>
  </si>
  <si>
    <t>对14个自然村安装15块村级水表</t>
  </si>
  <si>
    <t>2021年乔家湾镇村级水表
安装</t>
  </si>
  <si>
    <r>
      <rPr>
        <sz val="10"/>
        <rFont val="宋体"/>
        <charset val="134"/>
      </rPr>
      <t>乔家湾镇乔家湾村，曹村等</t>
    </r>
    <r>
      <rPr>
        <sz val="10"/>
        <rFont val="Courier New"/>
        <charset val="134"/>
      </rPr>
      <t>18</t>
    </r>
    <r>
      <rPr>
        <sz val="10"/>
        <rFont val="宋体"/>
        <charset val="134"/>
      </rPr>
      <t>个自然村</t>
    </r>
  </si>
  <si>
    <t>对18个自然村安装24块村级水表</t>
  </si>
  <si>
    <t>2021年薛关镇村级水表
安装</t>
  </si>
  <si>
    <r>
      <rPr>
        <sz val="10"/>
        <rFont val="宋体"/>
        <charset val="134"/>
      </rPr>
      <t>薛关镇薛关村、劝学村</t>
    </r>
    <r>
      <rPr>
        <sz val="10"/>
        <rFont val="Courier New"/>
        <charset val="134"/>
      </rPr>
      <t>23</t>
    </r>
    <r>
      <rPr>
        <sz val="10"/>
        <rFont val="宋体"/>
        <charset val="134"/>
      </rPr>
      <t>个自然村</t>
    </r>
  </si>
  <si>
    <t>对23个自然村安装25块村级水表</t>
  </si>
  <si>
    <t>2021年古县乡村级水表
安装</t>
  </si>
  <si>
    <r>
      <rPr>
        <sz val="10"/>
        <rFont val="宋体"/>
        <charset val="134"/>
      </rPr>
      <t>古县乡古县村、下刘村等</t>
    </r>
    <r>
      <rPr>
        <sz val="10"/>
        <rFont val="Courier New"/>
        <charset val="134"/>
      </rPr>
      <t>23</t>
    </r>
    <r>
      <rPr>
        <sz val="10"/>
        <rFont val="宋体"/>
        <charset val="134"/>
      </rPr>
      <t>个自然村</t>
    </r>
  </si>
  <si>
    <t>对23个自然村安装27块村级水表</t>
  </si>
  <si>
    <t>2021年山中供水站村级水表安装</t>
  </si>
  <si>
    <r>
      <rPr>
        <sz val="10"/>
        <rFont val="宋体"/>
        <charset val="134"/>
      </rPr>
      <t>山中乡山中村、白家庄村等</t>
    </r>
    <r>
      <rPr>
        <sz val="10"/>
        <rFont val="Courier New"/>
        <charset val="134"/>
      </rPr>
      <t>25</t>
    </r>
    <r>
      <rPr>
        <sz val="10"/>
        <rFont val="宋体"/>
        <charset val="134"/>
      </rPr>
      <t>个自然村</t>
    </r>
  </si>
  <si>
    <t>对25个自然村安装28块村级水表</t>
  </si>
  <si>
    <t>2021年蒲城镇南部村级水表安装</t>
  </si>
  <si>
    <r>
      <rPr>
        <sz val="10"/>
        <rFont val="宋体"/>
        <charset val="134"/>
      </rPr>
      <t>蒲城镇茹家坪村、曹家庄村等</t>
    </r>
    <r>
      <rPr>
        <sz val="10"/>
        <rFont val="Courier New"/>
        <charset val="134"/>
      </rPr>
      <t>11</t>
    </r>
    <r>
      <rPr>
        <sz val="10"/>
        <rFont val="宋体"/>
        <charset val="134"/>
      </rPr>
      <t>个自然村</t>
    </r>
  </si>
  <si>
    <t>对11个自然村安装11块村级水表</t>
  </si>
  <si>
    <t>2021年蒲城镇北部村级水表安装</t>
  </si>
  <si>
    <r>
      <rPr>
        <sz val="10"/>
        <rFont val="宋体"/>
        <charset val="134"/>
      </rPr>
      <t>蒲城镇返底村、蒙古村等</t>
    </r>
    <r>
      <rPr>
        <sz val="10"/>
        <rFont val="Courier New"/>
        <charset val="134"/>
      </rPr>
      <t>15</t>
    </r>
    <r>
      <rPr>
        <sz val="10"/>
        <rFont val="宋体"/>
        <charset val="134"/>
      </rPr>
      <t>个自然村</t>
    </r>
  </si>
  <si>
    <t>对15个自然村安装18块村级水表</t>
  </si>
  <si>
    <t>红道乡玉露香产业配套水利工程水毁修复工程</t>
  </si>
  <si>
    <r>
      <rPr>
        <sz val="10"/>
        <rFont val="宋体"/>
        <charset val="134"/>
      </rPr>
      <t>蒲城镇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堡子村</t>
    </r>
  </si>
  <si>
    <t>河道清淤100m、蓄水坝及人字闸修复、铺设护管及镇墩、管道钢管托架修复、阀井破损修复</t>
  </si>
  <si>
    <t>2022年农村饮水安全工程
巩固提升工程</t>
  </si>
  <si>
    <t>蒲城镇、黑龙关镇、乔家湾镇、古县乡、太林乡</t>
  </si>
  <si>
    <t>实施13处工程，其中水源工程3处，管网改造7处，新建调节蓄水池2处，蓄水池维修工程1处</t>
  </si>
  <si>
    <t>蒲县红道乡玉露香产业配套水利工程增加人畜饮水管道工程</t>
  </si>
  <si>
    <r>
      <rPr>
        <sz val="9"/>
        <rFont val="仿宋"/>
        <charset val="134"/>
      </rPr>
      <t>新建4.5m</t>
    </r>
    <r>
      <rPr>
        <sz val="9"/>
        <rFont val="宋体"/>
        <charset val="134"/>
      </rPr>
      <t>³</t>
    </r>
    <r>
      <rPr>
        <sz val="9"/>
        <rFont val="仿宋"/>
        <charset val="134"/>
      </rPr>
      <t>钢筋混凝土水池和拦水堰取水，铺设DN80直缝钢管600米，每隔50m设置C15混凝土镇墩，自流至堡子村现有管理房，巩固提升堡子村饮水管道工程</t>
    </r>
  </si>
  <si>
    <t>西坡村饮水管网改造工程</t>
  </si>
  <si>
    <t>黑龙关镇西坡村、武家沟村、背庄村</t>
  </si>
  <si>
    <t>武家沟村委西坡村、武家沟村进行供水管网改造，背庄安装预付费式水表等</t>
  </si>
  <si>
    <t>乡村振兴致富带头人</t>
  </si>
  <si>
    <t>蒲城镇、薛关镇、黑龙关镇、克城镇、乔家湾镇、古县乡、太林乡</t>
  </si>
  <si>
    <t>通过培训，培养一批在全县各村引领创业发展、率先增收致富的骨干力量</t>
  </si>
  <si>
    <t>雨露计划</t>
  </si>
  <si>
    <t>对全县建档立卡贫困户中，接受中职中技(含普通中专、职业高中、技工学校)、高等职（专）业教育（含普通大专、高职院校、技师学院等）的在校学生（包含在校期间顶岗实习），实行应助尽助全覆盖</t>
  </si>
  <si>
    <t>小额信贷贴息</t>
  </si>
  <si>
    <t>小额贷款坚持五万元以下，三年期以内，免担保免抵押，基准利率放贷，财政贴息，县建风险补偿金政策，对贷款需求贫困户做到应贷尽贷，预计贴息600户</t>
  </si>
  <si>
    <t>2022年未成林造林地管护</t>
  </si>
  <si>
    <t>蒲城镇、薛关镇、山中乡、古县乡</t>
  </si>
  <si>
    <t>林业局</t>
  </si>
  <si>
    <t>管护有林地5.3万亩</t>
  </si>
  <si>
    <t>省级绿色农产品申报奖补资金（三品一标）</t>
  </si>
  <si>
    <t>薛关村</t>
  </si>
  <si>
    <t>农业局</t>
  </si>
  <si>
    <t>山西实美食品有限公司，清松养殖专业合作社，蒲县盛昌垣专业合作社，蒲县农业资源开发中心，蒲县昕源种业等5家企业认证的绿色农产品进行奖补</t>
  </si>
  <si>
    <t>省级联合体奖补资金项目（山西实美功能食品有限公司）</t>
  </si>
  <si>
    <t>对产业化省级示范联合体进行奖补</t>
  </si>
  <si>
    <t>省级龙头企业贷款贴息项目（蒲县茂洲农牧科技有限公司）</t>
  </si>
  <si>
    <t>对省级龙头企业进行贷款贴息</t>
  </si>
  <si>
    <t>省级龙头企业贷款贴息项目（山西实美功能食品有限公司）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</si>
</sst>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9"/>
      <name val="仿宋"/>
      <charset val="134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57" fontId="4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7"/>
  <sheetViews>
    <sheetView tabSelected="1" zoomScale="85" zoomScaleNormal="85" workbookViewId="0">
      <pane ySplit="4" topLeftCell="A5" activePane="bottomLeft" state="frozen"/>
      <selection/>
      <selection pane="bottomLeft" activeCell="V8" sqref="V8"/>
    </sheetView>
  </sheetViews>
  <sheetFormatPr defaultColWidth="9" defaultRowHeight="13.5"/>
  <cols>
    <col min="1" max="4" width="9" style="1"/>
    <col min="5" max="5" width="9" style="2"/>
    <col min="6" max="6" width="11.4416666666667" style="1"/>
    <col min="7" max="7" width="12.625" style="1"/>
    <col min="8" max="8" width="11.8833333333333" style="1" customWidth="1"/>
    <col min="9" max="9" width="11.5" style="1"/>
    <col min="10" max="10" width="9" style="1"/>
    <col min="11" max="11" width="10.375" style="1"/>
    <col min="12" max="12" width="9" style="1"/>
    <col min="13" max="13" width="11.5" style="1"/>
    <col min="14" max="14" width="9" style="1"/>
    <col min="15" max="15" width="10.625" style="1" customWidth="1"/>
    <col min="16" max="16384" width="9" style="1"/>
  </cols>
  <sheetData>
    <row r="1" ht="27" spans="1:15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4"/>
      <c r="O1" s="3"/>
    </row>
    <row r="2" spans="1:15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6"/>
      <c r="O2" s="5"/>
    </row>
    <row r="3" ht="23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/>
      <c r="I3" s="9"/>
      <c r="J3" s="9"/>
      <c r="K3" s="23"/>
      <c r="L3" s="7" t="s">
        <v>9</v>
      </c>
      <c r="M3" s="24" t="s">
        <v>10</v>
      </c>
      <c r="N3" s="24" t="s">
        <v>11</v>
      </c>
      <c r="O3" s="7" t="s">
        <v>12</v>
      </c>
    </row>
    <row r="4" ht="72" customHeight="1" spans="1:15">
      <c r="A4" s="10"/>
      <c r="B4" s="10"/>
      <c r="C4" s="10"/>
      <c r="D4" s="10"/>
      <c r="E4" s="10"/>
      <c r="F4" s="10"/>
      <c r="G4" s="11" t="s">
        <v>13</v>
      </c>
      <c r="H4" s="11" t="s">
        <v>14</v>
      </c>
      <c r="I4" s="11" t="s">
        <v>15</v>
      </c>
      <c r="J4" s="11" t="s">
        <v>16</v>
      </c>
      <c r="K4" s="25" t="s">
        <v>17</v>
      </c>
      <c r="L4" s="10"/>
      <c r="M4" s="26"/>
      <c r="N4" s="26"/>
      <c r="O4" s="10"/>
    </row>
    <row r="5" ht="14.25" spans="1:15">
      <c r="A5" s="12" t="s">
        <v>13</v>
      </c>
      <c r="B5" s="13"/>
      <c r="C5" s="13"/>
      <c r="D5" s="13"/>
      <c r="E5" s="14"/>
      <c r="F5" s="15">
        <f>SUM(F6:F113)</f>
        <v>41370.5987</v>
      </c>
      <c r="G5" s="15">
        <f>SUM(G6:G113)</f>
        <v>11162.288363</v>
      </c>
      <c r="H5" s="15">
        <f>SUM(H6:H117)</f>
        <v>8428.265843</v>
      </c>
      <c r="I5" s="15">
        <f>SUM(I6:I117)</f>
        <v>1099.30242</v>
      </c>
      <c r="J5" s="15"/>
      <c r="K5" s="15">
        <f>SUM(K6:K117)</f>
        <v>1725.7201</v>
      </c>
      <c r="L5" s="15"/>
      <c r="M5" s="15">
        <f>SUM(M6:M117)</f>
        <v>386.726737</v>
      </c>
      <c r="N5" s="27"/>
      <c r="O5" s="11"/>
    </row>
    <row r="6" ht="51" spans="1:15">
      <c r="A6" s="16">
        <v>1</v>
      </c>
      <c r="B6" s="17" t="s">
        <v>18</v>
      </c>
      <c r="C6" s="17" t="s">
        <v>19</v>
      </c>
      <c r="D6" s="17" t="s">
        <v>20</v>
      </c>
      <c r="E6" s="18" t="s">
        <v>21</v>
      </c>
      <c r="F6" s="19">
        <v>188.364</v>
      </c>
      <c r="G6" s="19">
        <f>H6+I6+J6+K6</f>
        <v>32.6</v>
      </c>
      <c r="H6" s="20">
        <v>32.6</v>
      </c>
      <c r="I6" s="15"/>
      <c r="J6" s="15"/>
      <c r="K6" s="20"/>
      <c r="L6" s="18" t="s">
        <v>22</v>
      </c>
      <c r="M6" s="18"/>
      <c r="N6" s="16" t="s">
        <v>23</v>
      </c>
      <c r="O6" s="18" t="s">
        <v>24</v>
      </c>
    </row>
    <row r="7" ht="51" spans="1:15">
      <c r="A7" s="16">
        <v>2</v>
      </c>
      <c r="B7" s="17" t="s">
        <v>25</v>
      </c>
      <c r="C7" s="17" t="s">
        <v>19</v>
      </c>
      <c r="D7" s="17" t="s">
        <v>20</v>
      </c>
      <c r="E7" s="18" t="s">
        <v>26</v>
      </c>
      <c r="F7" s="19">
        <v>34.562</v>
      </c>
      <c r="G7" s="19">
        <f t="shared" ref="G7:G17" si="0">H7+I7+J7+K7</f>
        <v>6.17</v>
      </c>
      <c r="H7" s="20">
        <v>6.17</v>
      </c>
      <c r="I7" s="15"/>
      <c r="J7" s="15"/>
      <c r="K7" s="20"/>
      <c r="L7" s="18" t="s">
        <v>22</v>
      </c>
      <c r="M7" s="18"/>
      <c r="N7" s="16" t="s">
        <v>23</v>
      </c>
      <c r="O7" s="18" t="s">
        <v>27</v>
      </c>
    </row>
    <row r="8" ht="51" spans="1:15">
      <c r="A8" s="16">
        <v>3</v>
      </c>
      <c r="B8" s="17" t="s">
        <v>28</v>
      </c>
      <c r="C8" s="17" t="s">
        <v>29</v>
      </c>
      <c r="D8" s="17" t="s">
        <v>20</v>
      </c>
      <c r="E8" s="18" t="s">
        <v>30</v>
      </c>
      <c r="F8" s="19">
        <v>34.892</v>
      </c>
      <c r="G8" s="19">
        <f t="shared" si="0"/>
        <v>6</v>
      </c>
      <c r="H8" s="20">
        <v>6</v>
      </c>
      <c r="I8" s="15"/>
      <c r="J8" s="15"/>
      <c r="K8" s="20"/>
      <c r="L8" s="18" t="s">
        <v>22</v>
      </c>
      <c r="M8" s="18"/>
      <c r="N8" s="16" t="s">
        <v>23</v>
      </c>
      <c r="O8" s="18" t="s">
        <v>31</v>
      </c>
    </row>
    <row r="9" ht="51" spans="1:15">
      <c r="A9" s="16">
        <v>4</v>
      </c>
      <c r="B9" s="17" t="s">
        <v>32</v>
      </c>
      <c r="C9" s="17" t="s">
        <v>33</v>
      </c>
      <c r="D9" s="17" t="s">
        <v>20</v>
      </c>
      <c r="E9" s="18" t="s">
        <v>34</v>
      </c>
      <c r="F9" s="19">
        <v>173.965</v>
      </c>
      <c r="G9" s="19">
        <f t="shared" si="0"/>
        <v>31.32</v>
      </c>
      <c r="H9" s="20">
        <v>31.32</v>
      </c>
      <c r="I9" s="15"/>
      <c r="J9" s="15"/>
      <c r="K9" s="20"/>
      <c r="L9" s="18" t="s">
        <v>22</v>
      </c>
      <c r="M9" s="18"/>
      <c r="N9" s="16" t="s">
        <v>23</v>
      </c>
      <c r="O9" s="18" t="s">
        <v>35</v>
      </c>
    </row>
    <row r="10" ht="51" spans="1:15">
      <c r="A10" s="16">
        <v>5</v>
      </c>
      <c r="B10" s="17" t="s">
        <v>36</v>
      </c>
      <c r="C10" s="17" t="s">
        <v>37</v>
      </c>
      <c r="D10" s="17" t="s">
        <v>20</v>
      </c>
      <c r="E10" s="18" t="s">
        <v>38</v>
      </c>
      <c r="F10" s="19">
        <v>117.359</v>
      </c>
      <c r="G10" s="19">
        <f t="shared" si="0"/>
        <v>20.21</v>
      </c>
      <c r="H10" s="20">
        <v>20.21</v>
      </c>
      <c r="I10" s="15"/>
      <c r="J10" s="15"/>
      <c r="K10" s="20"/>
      <c r="L10" s="18" t="s">
        <v>22</v>
      </c>
      <c r="M10" s="18"/>
      <c r="N10" s="16" t="s">
        <v>23</v>
      </c>
      <c r="O10" s="18" t="s">
        <v>39</v>
      </c>
    </row>
    <row r="11" ht="51" spans="1:16">
      <c r="A11" s="16">
        <v>6</v>
      </c>
      <c r="B11" s="17" t="s">
        <v>40</v>
      </c>
      <c r="C11" s="17" t="s">
        <v>41</v>
      </c>
      <c r="D11" s="17" t="s">
        <v>42</v>
      </c>
      <c r="E11" s="18" t="s">
        <v>43</v>
      </c>
      <c r="F11" s="19">
        <v>385.55</v>
      </c>
      <c r="G11" s="19">
        <f t="shared" si="0"/>
        <v>70.65</v>
      </c>
      <c r="H11" s="20">
        <v>70.65</v>
      </c>
      <c r="I11" s="15"/>
      <c r="J11" s="15"/>
      <c r="K11" s="20"/>
      <c r="L11" s="18" t="s">
        <v>22</v>
      </c>
      <c r="M11" s="18"/>
      <c r="N11" s="16" t="s">
        <v>23</v>
      </c>
      <c r="O11" s="18" t="s">
        <v>44</v>
      </c>
      <c r="P11" s="28"/>
    </row>
    <row r="12" ht="51" spans="1:15">
      <c r="A12" s="16">
        <v>7</v>
      </c>
      <c r="B12" s="17" t="s">
        <v>45</v>
      </c>
      <c r="C12" s="17" t="s">
        <v>46</v>
      </c>
      <c r="D12" s="17" t="s">
        <v>42</v>
      </c>
      <c r="E12" s="18" t="s">
        <v>47</v>
      </c>
      <c r="F12" s="19">
        <v>535.271</v>
      </c>
      <c r="G12" s="19">
        <f t="shared" si="0"/>
        <v>95</v>
      </c>
      <c r="H12" s="20">
        <v>95</v>
      </c>
      <c r="I12" s="15"/>
      <c r="J12" s="15"/>
      <c r="K12" s="20"/>
      <c r="L12" s="18" t="s">
        <v>22</v>
      </c>
      <c r="M12" s="18"/>
      <c r="N12" s="16" t="s">
        <v>23</v>
      </c>
      <c r="O12" s="18" t="s">
        <v>48</v>
      </c>
    </row>
    <row r="13" ht="51" spans="1:15">
      <c r="A13" s="16">
        <v>8</v>
      </c>
      <c r="B13" s="17" t="s">
        <v>49</v>
      </c>
      <c r="C13" s="17" t="s">
        <v>50</v>
      </c>
      <c r="D13" s="17" t="s">
        <v>42</v>
      </c>
      <c r="E13" s="18" t="s">
        <v>51</v>
      </c>
      <c r="F13" s="19">
        <v>206.547</v>
      </c>
      <c r="G13" s="19">
        <f t="shared" si="0"/>
        <v>35.4</v>
      </c>
      <c r="H13" s="20">
        <v>35.4</v>
      </c>
      <c r="I13" s="15"/>
      <c r="J13" s="15"/>
      <c r="K13" s="20"/>
      <c r="L13" s="18" t="s">
        <v>22</v>
      </c>
      <c r="M13" s="18"/>
      <c r="N13" s="16" t="s">
        <v>23</v>
      </c>
      <c r="O13" s="18" t="s">
        <v>52</v>
      </c>
    </row>
    <row r="14" ht="51" spans="1:15">
      <c r="A14" s="16">
        <v>9</v>
      </c>
      <c r="B14" s="17" t="s">
        <v>53</v>
      </c>
      <c r="C14" s="17" t="s">
        <v>54</v>
      </c>
      <c r="D14" s="17" t="s">
        <v>42</v>
      </c>
      <c r="E14" s="18" t="s">
        <v>55</v>
      </c>
      <c r="F14" s="19">
        <v>173.602</v>
      </c>
      <c r="G14" s="19">
        <f t="shared" si="0"/>
        <v>29.08</v>
      </c>
      <c r="H14" s="20">
        <v>29.08</v>
      </c>
      <c r="I14" s="15"/>
      <c r="J14" s="15"/>
      <c r="K14" s="20"/>
      <c r="L14" s="18" t="s">
        <v>22</v>
      </c>
      <c r="M14" s="18"/>
      <c r="N14" s="16" t="s">
        <v>23</v>
      </c>
      <c r="O14" s="18" t="s">
        <v>56</v>
      </c>
    </row>
    <row r="15" ht="51" spans="1:15">
      <c r="A15" s="16">
        <v>10</v>
      </c>
      <c r="B15" s="17" t="s">
        <v>57</v>
      </c>
      <c r="C15" s="17" t="s">
        <v>58</v>
      </c>
      <c r="D15" s="17" t="s">
        <v>42</v>
      </c>
      <c r="E15" s="18" t="s">
        <v>59</v>
      </c>
      <c r="F15" s="19">
        <v>54.9175</v>
      </c>
      <c r="G15" s="19">
        <f t="shared" si="0"/>
        <v>11.17</v>
      </c>
      <c r="H15" s="20">
        <v>11.17</v>
      </c>
      <c r="I15" s="15"/>
      <c r="J15" s="15"/>
      <c r="K15" s="20"/>
      <c r="L15" s="18" t="s">
        <v>22</v>
      </c>
      <c r="M15" s="18"/>
      <c r="N15" s="16" t="s">
        <v>23</v>
      </c>
      <c r="O15" s="18" t="s">
        <v>60</v>
      </c>
    </row>
    <row r="16" ht="51" spans="1:15">
      <c r="A16" s="16">
        <v>11</v>
      </c>
      <c r="B16" s="17" t="s">
        <v>61</v>
      </c>
      <c r="C16" s="17" t="s">
        <v>62</v>
      </c>
      <c r="D16" s="17" t="s">
        <v>42</v>
      </c>
      <c r="E16" s="18" t="s">
        <v>63</v>
      </c>
      <c r="F16" s="19">
        <v>306.405</v>
      </c>
      <c r="G16" s="19">
        <f t="shared" si="0"/>
        <v>52.52</v>
      </c>
      <c r="H16" s="20">
        <v>52.52</v>
      </c>
      <c r="I16" s="15"/>
      <c r="J16" s="15"/>
      <c r="K16" s="20"/>
      <c r="L16" s="18" t="s">
        <v>22</v>
      </c>
      <c r="M16" s="18"/>
      <c r="N16" s="16" t="s">
        <v>23</v>
      </c>
      <c r="O16" s="18" t="s">
        <v>64</v>
      </c>
    </row>
    <row r="17" ht="51" spans="1:15">
      <c r="A17" s="16">
        <v>12</v>
      </c>
      <c r="B17" s="17" t="s">
        <v>65</v>
      </c>
      <c r="C17" s="17" t="s">
        <v>66</v>
      </c>
      <c r="D17" s="17" t="s">
        <v>42</v>
      </c>
      <c r="E17" s="18" t="s">
        <v>67</v>
      </c>
      <c r="F17" s="19">
        <v>142.0045</v>
      </c>
      <c r="G17" s="19">
        <f t="shared" si="0"/>
        <v>25.27</v>
      </c>
      <c r="H17" s="20">
        <v>25.27</v>
      </c>
      <c r="I17" s="15"/>
      <c r="J17" s="15"/>
      <c r="K17" s="20"/>
      <c r="L17" s="18" t="s">
        <v>22</v>
      </c>
      <c r="M17" s="18"/>
      <c r="N17" s="16" t="s">
        <v>23</v>
      </c>
      <c r="O17" s="18" t="s">
        <v>68</v>
      </c>
    </row>
    <row r="18" ht="35.4" customHeight="1" spans="1:15">
      <c r="A18" s="16">
        <v>13</v>
      </c>
      <c r="B18" s="17" t="s">
        <v>69</v>
      </c>
      <c r="C18" s="17" t="s">
        <v>70</v>
      </c>
      <c r="D18" s="17" t="s">
        <v>71</v>
      </c>
      <c r="E18" s="18" t="s">
        <v>72</v>
      </c>
      <c r="F18" s="19">
        <v>1124.4858</v>
      </c>
      <c r="G18" s="19">
        <f>H18+H19</f>
        <v>234.16</v>
      </c>
      <c r="H18" s="20">
        <v>177.7</v>
      </c>
      <c r="I18" s="15"/>
      <c r="J18" s="15"/>
      <c r="K18" s="20"/>
      <c r="L18" s="18" t="s">
        <v>22</v>
      </c>
      <c r="M18" s="18"/>
      <c r="N18" s="29" t="s">
        <v>23</v>
      </c>
      <c r="O18" s="18" t="s">
        <v>73</v>
      </c>
    </row>
    <row r="19" ht="37.8" customHeight="1" spans="1:15">
      <c r="A19" s="16"/>
      <c r="B19" s="17"/>
      <c r="C19" s="19"/>
      <c r="D19" s="19"/>
      <c r="E19" s="18"/>
      <c r="F19" s="19"/>
      <c r="G19" s="19"/>
      <c r="H19" s="20">
        <v>56.46</v>
      </c>
      <c r="I19" s="15"/>
      <c r="J19" s="15"/>
      <c r="K19" s="20"/>
      <c r="L19" s="18" t="s">
        <v>74</v>
      </c>
      <c r="M19" s="18"/>
      <c r="N19" s="30"/>
      <c r="O19" s="18" t="s">
        <v>75</v>
      </c>
    </row>
    <row r="20" ht="51" spans="1:15">
      <c r="A20" s="16">
        <v>14</v>
      </c>
      <c r="B20" s="17" t="s">
        <v>76</v>
      </c>
      <c r="C20" s="17" t="s">
        <v>77</v>
      </c>
      <c r="D20" s="17" t="s">
        <v>78</v>
      </c>
      <c r="E20" s="18" t="s">
        <v>79</v>
      </c>
      <c r="F20" s="19">
        <v>71.2745</v>
      </c>
      <c r="G20" s="19">
        <f>H20+K20</f>
        <v>12.88</v>
      </c>
      <c r="H20" s="20">
        <v>12.88</v>
      </c>
      <c r="I20" s="15"/>
      <c r="J20" s="15"/>
      <c r="K20" s="20"/>
      <c r="L20" s="18" t="s">
        <v>22</v>
      </c>
      <c r="M20" s="18"/>
      <c r="N20" s="16" t="s">
        <v>23</v>
      </c>
      <c r="O20" s="18" t="s">
        <v>80</v>
      </c>
    </row>
    <row r="21" ht="43.2" customHeight="1" spans="1:15">
      <c r="A21" s="16">
        <v>15</v>
      </c>
      <c r="B21" s="17" t="s">
        <v>81</v>
      </c>
      <c r="C21" s="17" t="s">
        <v>82</v>
      </c>
      <c r="D21" s="17" t="s">
        <v>71</v>
      </c>
      <c r="E21" s="18" t="s">
        <v>83</v>
      </c>
      <c r="F21" s="19">
        <v>1226.7514</v>
      </c>
      <c r="G21" s="19">
        <f>H21+H22</f>
        <v>195.622028</v>
      </c>
      <c r="H21" s="20">
        <v>193.4</v>
      </c>
      <c r="I21" s="15"/>
      <c r="J21" s="15"/>
      <c r="K21" s="20"/>
      <c r="L21" s="18" t="s">
        <v>22</v>
      </c>
      <c r="M21" s="18"/>
      <c r="N21" s="29" t="s">
        <v>23</v>
      </c>
      <c r="O21" s="18" t="s">
        <v>84</v>
      </c>
    </row>
    <row r="22" ht="34.8" customHeight="1" spans="1:15">
      <c r="A22" s="16"/>
      <c r="B22" s="17"/>
      <c r="C22" s="19"/>
      <c r="D22" s="19"/>
      <c r="E22" s="18"/>
      <c r="F22" s="19"/>
      <c r="G22" s="19"/>
      <c r="H22" s="20">
        <v>2.222028</v>
      </c>
      <c r="I22" s="15"/>
      <c r="J22" s="15"/>
      <c r="K22" s="20"/>
      <c r="L22" s="18" t="s">
        <v>85</v>
      </c>
      <c r="M22" s="18">
        <v>52.587972</v>
      </c>
      <c r="N22" s="30"/>
      <c r="O22" s="18" t="s">
        <v>75</v>
      </c>
    </row>
    <row r="23" ht="66.6" customHeight="1" spans="1:15">
      <c r="A23" s="16">
        <v>16</v>
      </c>
      <c r="B23" s="17" t="s">
        <v>86</v>
      </c>
      <c r="C23" s="17" t="s">
        <v>87</v>
      </c>
      <c r="D23" s="17" t="s">
        <v>78</v>
      </c>
      <c r="E23" s="18" t="s">
        <v>88</v>
      </c>
      <c r="F23" s="19">
        <v>144.694</v>
      </c>
      <c r="G23" s="19">
        <f>H23+I23+J23+K23</f>
        <v>26.18</v>
      </c>
      <c r="H23" s="20">
        <v>26.18</v>
      </c>
      <c r="I23" s="15"/>
      <c r="J23" s="15"/>
      <c r="K23" s="20"/>
      <c r="L23" s="18" t="s">
        <v>22</v>
      </c>
      <c r="M23" s="18"/>
      <c r="N23" s="16" t="s">
        <v>23</v>
      </c>
      <c r="O23" s="18" t="s">
        <v>89</v>
      </c>
    </row>
    <row r="24" ht="144" spans="1:15">
      <c r="A24" s="16">
        <v>17</v>
      </c>
      <c r="B24" s="17" t="s">
        <v>90</v>
      </c>
      <c r="C24" s="17" t="s">
        <v>91</v>
      </c>
      <c r="D24" s="17" t="s">
        <v>92</v>
      </c>
      <c r="E24" s="18" t="s">
        <v>93</v>
      </c>
      <c r="F24" s="19">
        <v>190</v>
      </c>
      <c r="G24" s="19">
        <f t="shared" ref="G24:G87" si="1">H24+I24+J24+K24</f>
        <v>151.45486</v>
      </c>
      <c r="H24" s="19">
        <f>75.72743+75.72743</f>
        <v>151.45486</v>
      </c>
      <c r="I24" s="15"/>
      <c r="J24" s="15"/>
      <c r="K24" s="20"/>
      <c r="L24" s="18" t="s">
        <v>94</v>
      </c>
      <c r="M24" s="18">
        <v>38.54514</v>
      </c>
      <c r="N24" s="16" t="s">
        <v>23</v>
      </c>
      <c r="O24" s="18"/>
    </row>
    <row r="25" ht="120" spans="1:15">
      <c r="A25" s="16">
        <v>18</v>
      </c>
      <c r="B25" s="17" t="s">
        <v>95</v>
      </c>
      <c r="C25" s="17" t="s">
        <v>96</v>
      </c>
      <c r="D25" s="17" t="s">
        <v>97</v>
      </c>
      <c r="E25" s="18" t="s">
        <v>98</v>
      </c>
      <c r="F25" s="19">
        <v>90</v>
      </c>
      <c r="G25" s="19">
        <f t="shared" si="1"/>
        <v>90</v>
      </c>
      <c r="H25" s="20">
        <v>50</v>
      </c>
      <c r="I25" s="19"/>
      <c r="J25" s="15"/>
      <c r="K25" s="20">
        <v>40</v>
      </c>
      <c r="L25" s="18" t="s">
        <v>94</v>
      </c>
      <c r="M25" s="18"/>
      <c r="N25" s="16" t="s">
        <v>23</v>
      </c>
      <c r="O25" s="18" t="s">
        <v>99</v>
      </c>
    </row>
    <row r="26" ht="84" spans="1:15">
      <c r="A26" s="16">
        <v>19</v>
      </c>
      <c r="B26" s="17" t="s">
        <v>100</v>
      </c>
      <c r="C26" s="17" t="s">
        <v>77</v>
      </c>
      <c r="D26" s="17" t="s">
        <v>101</v>
      </c>
      <c r="E26" s="18" t="s">
        <v>102</v>
      </c>
      <c r="F26" s="19">
        <v>60</v>
      </c>
      <c r="G26" s="19">
        <f t="shared" si="1"/>
        <v>60</v>
      </c>
      <c r="H26" s="20">
        <v>60</v>
      </c>
      <c r="I26" s="15"/>
      <c r="J26" s="15"/>
      <c r="K26" s="20"/>
      <c r="L26" s="18" t="s">
        <v>94</v>
      </c>
      <c r="M26" s="18"/>
      <c r="N26" s="16" t="s">
        <v>23</v>
      </c>
      <c r="O26" s="18" t="s">
        <v>103</v>
      </c>
    </row>
    <row r="27" ht="36" spans="1:15">
      <c r="A27" s="16">
        <v>20</v>
      </c>
      <c r="B27" s="17" t="s">
        <v>104</v>
      </c>
      <c r="C27" s="17" t="s">
        <v>105</v>
      </c>
      <c r="D27" s="17" t="s">
        <v>106</v>
      </c>
      <c r="E27" s="18" t="s">
        <v>107</v>
      </c>
      <c r="F27" s="19">
        <v>200</v>
      </c>
      <c r="G27" s="19">
        <f t="shared" si="1"/>
        <v>100</v>
      </c>
      <c r="H27" s="20">
        <v>50</v>
      </c>
      <c r="I27" s="15"/>
      <c r="J27" s="15"/>
      <c r="K27" s="20">
        <v>50</v>
      </c>
      <c r="L27" s="18" t="s">
        <v>22</v>
      </c>
      <c r="M27" s="18"/>
      <c r="N27" s="16" t="s">
        <v>23</v>
      </c>
      <c r="O27" s="18" t="s">
        <v>108</v>
      </c>
    </row>
    <row r="28" ht="84" spans="1:15">
      <c r="A28" s="16">
        <v>21</v>
      </c>
      <c r="B28" s="17" t="s">
        <v>109</v>
      </c>
      <c r="C28" s="17" t="s">
        <v>110</v>
      </c>
      <c r="D28" s="17" t="s">
        <v>97</v>
      </c>
      <c r="E28" s="18" t="s">
        <v>111</v>
      </c>
      <c r="F28" s="19">
        <v>70</v>
      </c>
      <c r="G28" s="19">
        <f t="shared" si="1"/>
        <v>70</v>
      </c>
      <c r="H28" s="20">
        <v>50</v>
      </c>
      <c r="I28" s="19"/>
      <c r="J28" s="15"/>
      <c r="K28" s="20">
        <v>20</v>
      </c>
      <c r="L28" s="18" t="s">
        <v>22</v>
      </c>
      <c r="M28" s="18"/>
      <c r="N28" s="16" t="s">
        <v>23</v>
      </c>
      <c r="O28" s="18" t="s">
        <v>112</v>
      </c>
    </row>
    <row r="29" ht="96" spans="1:15">
      <c r="A29" s="16">
        <v>22</v>
      </c>
      <c r="B29" s="17" t="s">
        <v>113</v>
      </c>
      <c r="C29" s="17" t="s">
        <v>96</v>
      </c>
      <c r="D29" s="17" t="s">
        <v>97</v>
      </c>
      <c r="E29" s="18" t="s">
        <v>114</v>
      </c>
      <c r="F29" s="19">
        <v>150</v>
      </c>
      <c r="G29" s="19">
        <f t="shared" si="1"/>
        <v>150</v>
      </c>
      <c r="H29" s="20">
        <v>100</v>
      </c>
      <c r="I29" s="19"/>
      <c r="J29" s="15"/>
      <c r="K29" s="20">
        <v>50</v>
      </c>
      <c r="L29" s="18" t="s">
        <v>22</v>
      </c>
      <c r="M29" s="18"/>
      <c r="N29" s="16" t="s">
        <v>23</v>
      </c>
      <c r="O29" s="18" t="s">
        <v>115</v>
      </c>
    </row>
    <row r="30" ht="144" spans="1:15">
      <c r="A30" s="16">
        <v>23</v>
      </c>
      <c r="B30" s="17" t="s">
        <v>116</v>
      </c>
      <c r="C30" s="17" t="s">
        <v>117</v>
      </c>
      <c r="D30" s="17" t="s">
        <v>118</v>
      </c>
      <c r="E30" s="18" t="s">
        <v>119</v>
      </c>
      <c r="F30" s="19">
        <v>200</v>
      </c>
      <c r="G30" s="19">
        <f t="shared" si="1"/>
        <v>200</v>
      </c>
      <c r="H30" s="20">
        <v>200</v>
      </c>
      <c r="I30" s="19"/>
      <c r="J30" s="15"/>
      <c r="K30" s="20"/>
      <c r="L30" s="18" t="s">
        <v>22</v>
      </c>
      <c r="M30" s="18"/>
      <c r="N30" s="16" t="s">
        <v>23</v>
      </c>
      <c r="O30" s="18" t="s">
        <v>120</v>
      </c>
    </row>
    <row r="31" ht="36" spans="1:15">
      <c r="A31" s="16">
        <v>24</v>
      </c>
      <c r="B31" s="17" t="s">
        <v>121</v>
      </c>
      <c r="C31" s="17" t="s">
        <v>50</v>
      </c>
      <c r="D31" s="17" t="s">
        <v>122</v>
      </c>
      <c r="E31" s="18" t="s">
        <v>123</v>
      </c>
      <c r="F31" s="19">
        <v>110</v>
      </c>
      <c r="G31" s="19">
        <f t="shared" si="1"/>
        <v>110</v>
      </c>
      <c r="H31" s="20">
        <v>100</v>
      </c>
      <c r="I31" s="15"/>
      <c r="J31" s="15"/>
      <c r="K31" s="20">
        <v>10</v>
      </c>
      <c r="L31" s="18" t="s">
        <v>94</v>
      </c>
      <c r="M31" s="18"/>
      <c r="N31" s="16" t="s">
        <v>23</v>
      </c>
      <c r="O31" s="18" t="s">
        <v>124</v>
      </c>
    </row>
    <row r="32" ht="48" spans="1:15">
      <c r="A32" s="16">
        <v>25</v>
      </c>
      <c r="B32" s="17" t="s">
        <v>125</v>
      </c>
      <c r="C32" s="17" t="s">
        <v>126</v>
      </c>
      <c r="D32" s="17" t="s">
        <v>101</v>
      </c>
      <c r="E32" s="18" t="s">
        <v>127</v>
      </c>
      <c r="F32" s="19">
        <v>300</v>
      </c>
      <c r="G32" s="19">
        <f t="shared" si="1"/>
        <v>300</v>
      </c>
      <c r="H32" s="20">
        <v>300</v>
      </c>
      <c r="I32" s="15"/>
      <c r="J32" s="15"/>
      <c r="K32" s="20"/>
      <c r="L32" s="18" t="s">
        <v>94</v>
      </c>
      <c r="M32" s="18"/>
      <c r="N32" s="16" t="s">
        <v>23</v>
      </c>
      <c r="O32" s="18" t="s">
        <v>128</v>
      </c>
    </row>
    <row r="33" ht="72" spans="1:15">
      <c r="A33" s="16">
        <v>26</v>
      </c>
      <c r="B33" s="17" t="s">
        <v>129</v>
      </c>
      <c r="C33" s="17" t="s">
        <v>130</v>
      </c>
      <c r="D33" s="17" t="s">
        <v>118</v>
      </c>
      <c r="E33" s="18" t="s">
        <v>131</v>
      </c>
      <c r="F33" s="19">
        <v>500</v>
      </c>
      <c r="G33" s="19">
        <f t="shared" si="1"/>
        <v>200</v>
      </c>
      <c r="H33" s="20">
        <v>100</v>
      </c>
      <c r="I33" s="15"/>
      <c r="J33" s="15"/>
      <c r="K33" s="20">
        <v>100</v>
      </c>
      <c r="L33" s="18" t="s">
        <v>94</v>
      </c>
      <c r="M33" s="18"/>
      <c r="N33" s="16" t="s">
        <v>23</v>
      </c>
      <c r="O33" s="18" t="s">
        <v>132</v>
      </c>
    </row>
    <row r="34" ht="114" customHeight="1" spans="1:15">
      <c r="A34" s="16">
        <v>27</v>
      </c>
      <c r="B34" s="17" t="s">
        <v>133</v>
      </c>
      <c r="C34" s="17" t="s">
        <v>105</v>
      </c>
      <c r="D34" s="17" t="s">
        <v>106</v>
      </c>
      <c r="E34" s="18" t="s">
        <v>134</v>
      </c>
      <c r="F34" s="19">
        <v>1050</v>
      </c>
      <c r="G34" s="19">
        <f t="shared" si="1"/>
        <v>1050</v>
      </c>
      <c r="H34" s="20">
        <v>350</v>
      </c>
      <c r="I34" s="15"/>
      <c r="J34" s="15"/>
      <c r="K34" s="20">
        <v>700</v>
      </c>
      <c r="L34" s="18" t="s">
        <v>94</v>
      </c>
      <c r="M34" s="18"/>
      <c r="N34" s="16" t="s">
        <v>23</v>
      </c>
      <c r="O34" s="18" t="s">
        <v>135</v>
      </c>
    </row>
    <row r="35" ht="115.2" customHeight="1" spans="1:15">
      <c r="A35" s="16">
        <v>28</v>
      </c>
      <c r="B35" s="17" t="s">
        <v>136</v>
      </c>
      <c r="C35" s="17" t="s">
        <v>137</v>
      </c>
      <c r="D35" s="17" t="s">
        <v>101</v>
      </c>
      <c r="E35" s="18" t="s">
        <v>138</v>
      </c>
      <c r="F35" s="20">
        <v>90</v>
      </c>
      <c r="G35" s="19">
        <f t="shared" si="1"/>
        <v>90</v>
      </c>
      <c r="H35" s="20">
        <v>80</v>
      </c>
      <c r="I35" s="31"/>
      <c r="J35" s="31"/>
      <c r="K35" s="20">
        <v>10</v>
      </c>
      <c r="L35" s="18" t="s">
        <v>22</v>
      </c>
      <c r="M35" s="18"/>
      <c r="N35" s="16" t="s">
        <v>23</v>
      </c>
      <c r="O35" s="18" t="s">
        <v>139</v>
      </c>
    </row>
    <row r="36" ht="72" spans="1:15">
      <c r="A36" s="16">
        <v>29</v>
      </c>
      <c r="B36" s="17" t="s">
        <v>140</v>
      </c>
      <c r="C36" s="17" t="s">
        <v>141</v>
      </c>
      <c r="D36" s="17" t="s">
        <v>142</v>
      </c>
      <c r="E36" s="18" t="s">
        <v>143</v>
      </c>
      <c r="F36" s="19">
        <v>200</v>
      </c>
      <c r="G36" s="19">
        <f t="shared" si="1"/>
        <v>200</v>
      </c>
      <c r="H36" s="20">
        <v>200</v>
      </c>
      <c r="I36" s="19"/>
      <c r="J36" s="15"/>
      <c r="K36" s="20"/>
      <c r="L36" s="18" t="s">
        <v>22</v>
      </c>
      <c r="M36" s="18"/>
      <c r="N36" s="16" t="s">
        <v>23</v>
      </c>
      <c r="O36" s="18" t="s">
        <v>144</v>
      </c>
    </row>
    <row r="37" ht="108" spans="1:15">
      <c r="A37" s="16">
        <v>30</v>
      </c>
      <c r="B37" s="17" t="s">
        <v>145</v>
      </c>
      <c r="C37" s="17" t="s">
        <v>29</v>
      </c>
      <c r="D37" s="17" t="s">
        <v>92</v>
      </c>
      <c r="E37" s="18" t="s">
        <v>146</v>
      </c>
      <c r="F37" s="19">
        <v>100</v>
      </c>
      <c r="G37" s="19">
        <f t="shared" si="1"/>
        <v>100</v>
      </c>
      <c r="H37" s="20">
        <v>100</v>
      </c>
      <c r="I37" s="19"/>
      <c r="J37" s="15"/>
      <c r="K37" s="20"/>
      <c r="L37" s="18" t="s">
        <v>94</v>
      </c>
      <c r="M37" s="18"/>
      <c r="N37" s="16" t="s">
        <v>23</v>
      </c>
      <c r="O37" s="18" t="s">
        <v>147</v>
      </c>
    </row>
    <row r="38" ht="48" spans="1:15">
      <c r="A38" s="16">
        <v>31</v>
      </c>
      <c r="B38" s="17" t="s">
        <v>148</v>
      </c>
      <c r="C38" s="17" t="s">
        <v>149</v>
      </c>
      <c r="D38" s="17" t="s">
        <v>150</v>
      </c>
      <c r="E38" s="18" t="s">
        <v>151</v>
      </c>
      <c r="F38" s="19">
        <v>180</v>
      </c>
      <c r="G38" s="19">
        <f t="shared" si="1"/>
        <v>180</v>
      </c>
      <c r="H38" s="20">
        <v>180</v>
      </c>
      <c r="I38" s="19"/>
      <c r="J38" s="15"/>
      <c r="K38" s="20"/>
      <c r="L38" s="18" t="s">
        <v>22</v>
      </c>
      <c r="M38" s="18"/>
      <c r="N38" s="16" t="s">
        <v>23</v>
      </c>
      <c r="O38" s="18" t="s">
        <v>152</v>
      </c>
    </row>
    <row r="39" ht="72" spans="1:15">
      <c r="A39" s="16">
        <v>32</v>
      </c>
      <c r="B39" s="17" t="s">
        <v>153</v>
      </c>
      <c r="C39" s="17" t="s">
        <v>149</v>
      </c>
      <c r="D39" s="17" t="s">
        <v>150</v>
      </c>
      <c r="E39" s="18" t="s">
        <v>154</v>
      </c>
      <c r="F39" s="19">
        <v>150</v>
      </c>
      <c r="G39" s="19">
        <f t="shared" si="1"/>
        <v>150</v>
      </c>
      <c r="H39" s="20">
        <v>140</v>
      </c>
      <c r="I39" s="19">
        <v>10</v>
      </c>
      <c r="J39" s="15"/>
      <c r="K39" s="20"/>
      <c r="L39" s="18" t="s">
        <v>155</v>
      </c>
      <c r="M39" s="18"/>
      <c r="N39" s="16" t="s">
        <v>23</v>
      </c>
      <c r="O39" s="18" t="s">
        <v>156</v>
      </c>
    </row>
    <row r="40" ht="120" spans="1:15">
      <c r="A40" s="16">
        <v>33</v>
      </c>
      <c r="B40" s="17" t="s">
        <v>157</v>
      </c>
      <c r="C40" s="17" t="s">
        <v>149</v>
      </c>
      <c r="D40" s="17" t="s">
        <v>150</v>
      </c>
      <c r="E40" s="18" t="s">
        <v>158</v>
      </c>
      <c r="F40" s="19">
        <v>200</v>
      </c>
      <c r="G40" s="19">
        <f t="shared" si="1"/>
        <v>200</v>
      </c>
      <c r="H40" s="20"/>
      <c r="I40" s="19">
        <v>200</v>
      </c>
      <c r="J40" s="15"/>
      <c r="K40" s="20"/>
      <c r="L40" s="18" t="s">
        <v>94</v>
      </c>
      <c r="M40" s="18"/>
      <c r="N40" s="16" t="s">
        <v>23</v>
      </c>
      <c r="O40" s="18" t="s">
        <v>159</v>
      </c>
    </row>
    <row r="41" ht="36" spans="1:15">
      <c r="A41" s="16">
        <v>34</v>
      </c>
      <c r="B41" s="17" t="s">
        <v>160</v>
      </c>
      <c r="C41" s="17" t="s">
        <v>161</v>
      </c>
      <c r="D41" s="17" t="s">
        <v>101</v>
      </c>
      <c r="E41" s="18" t="s">
        <v>162</v>
      </c>
      <c r="F41" s="19">
        <v>218.3</v>
      </c>
      <c r="G41" s="19">
        <f t="shared" si="1"/>
        <v>218.3</v>
      </c>
      <c r="H41" s="20">
        <v>218.3</v>
      </c>
      <c r="I41" s="15"/>
      <c r="J41" s="15"/>
      <c r="K41" s="20"/>
      <c r="L41" s="18" t="s">
        <v>163</v>
      </c>
      <c r="M41" s="18"/>
      <c r="N41" s="16" t="s">
        <v>23</v>
      </c>
      <c r="O41" s="18" t="s">
        <v>164</v>
      </c>
    </row>
    <row r="42" ht="60" spans="1:15">
      <c r="A42" s="16">
        <v>35</v>
      </c>
      <c r="B42" s="17" t="s">
        <v>165</v>
      </c>
      <c r="C42" s="17" t="s">
        <v>166</v>
      </c>
      <c r="D42" s="17" t="s">
        <v>167</v>
      </c>
      <c r="E42" s="18" t="s">
        <v>168</v>
      </c>
      <c r="F42" s="19">
        <v>29</v>
      </c>
      <c r="G42" s="19">
        <f t="shared" si="1"/>
        <v>29</v>
      </c>
      <c r="H42" s="20"/>
      <c r="I42" s="19">
        <v>29</v>
      </c>
      <c r="J42" s="15"/>
      <c r="K42" s="20"/>
      <c r="L42" s="18" t="s">
        <v>94</v>
      </c>
      <c r="M42" s="18"/>
      <c r="N42" s="16" t="s">
        <v>23</v>
      </c>
      <c r="O42" s="18"/>
    </row>
    <row r="43" ht="36" spans="1:15">
      <c r="A43" s="16">
        <v>36</v>
      </c>
      <c r="B43" s="17" t="s">
        <v>169</v>
      </c>
      <c r="C43" s="17" t="s">
        <v>170</v>
      </c>
      <c r="D43" s="17" t="s">
        <v>101</v>
      </c>
      <c r="E43" s="18" t="s">
        <v>171</v>
      </c>
      <c r="F43" s="19">
        <v>135</v>
      </c>
      <c r="G43" s="19">
        <f t="shared" si="1"/>
        <v>135</v>
      </c>
      <c r="H43" s="20">
        <v>100</v>
      </c>
      <c r="I43" s="19"/>
      <c r="J43" s="15"/>
      <c r="K43" s="20">
        <v>35</v>
      </c>
      <c r="L43" s="18" t="s">
        <v>94</v>
      </c>
      <c r="M43" s="18"/>
      <c r="N43" s="16" t="s">
        <v>23</v>
      </c>
      <c r="O43" s="18" t="s">
        <v>172</v>
      </c>
    </row>
    <row r="44" ht="84" spans="1:15">
      <c r="A44" s="16">
        <v>37</v>
      </c>
      <c r="B44" s="17" t="s">
        <v>173</v>
      </c>
      <c r="C44" s="17" t="s">
        <v>174</v>
      </c>
      <c r="D44" s="17" t="s">
        <v>122</v>
      </c>
      <c r="E44" s="18" t="s">
        <v>175</v>
      </c>
      <c r="F44" s="19">
        <v>25</v>
      </c>
      <c r="G44" s="19">
        <f t="shared" si="1"/>
        <v>25</v>
      </c>
      <c r="H44" s="20">
        <v>20</v>
      </c>
      <c r="I44" s="15"/>
      <c r="J44" s="15"/>
      <c r="K44" s="20">
        <v>5</v>
      </c>
      <c r="L44" s="18" t="s">
        <v>94</v>
      </c>
      <c r="M44" s="18"/>
      <c r="N44" s="16" t="s">
        <v>23</v>
      </c>
      <c r="O44" s="18" t="s">
        <v>176</v>
      </c>
    </row>
    <row r="45" ht="84" spans="1:15">
      <c r="A45" s="16">
        <v>38</v>
      </c>
      <c r="B45" s="17" t="s">
        <v>177</v>
      </c>
      <c r="C45" s="17" t="s">
        <v>50</v>
      </c>
      <c r="D45" s="17" t="s">
        <v>122</v>
      </c>
      <c r="E45" s="18" t="s">
        <v>178</v>
      </c>
      <c r="F45" s="19">
        <v>310</v>
      </c>
      <c r="G45" s="19">
        <f t="shared" si="1"/>
        <v>310</v>
      </c>
      <c r="H45" s="20">
        <v>240</v>
      </c>
      <c r="I45" s="19">
        <v>60</v>
      </c>
      <c r="J45" s="15"/>
      <c r="K45" s="20">
        <v>10</v>
      </c>
      <c r="L45" s="18" t="s">
        <v>179</v>
      </c>
      <c r="M45" s="18"/>
      <c r="N45" s="16" t="s">
        <v>23</v>
      </c>
      <c r="O45" s="18" t="s">
        <v>180</v>
      </c>
    </row>
    <row r="46" ht="60" spans="1:15">
      <c r="A46" s="16">
        <v>39</v>
      </c>
      <c r="B46" s="17" t="s">
        <v>181</v>
      </c>
      <c r="C46" s="17" t="s">
        <v>182</v>
      </c>
      <c r="D46" s="17" t="s">
        <v>183</v>
      </c>
      <c r="E46" s="18" t="s">
        <v>184</v>
      </c>
      <c r="F46" s="19">
        <v>500</v>
      </c>
      <c r="G46" s="19">
        <f t="shared" si="1"/>
        <v>400</v>
      </c>
      <c r="H46" s="20">
        <v>400</v>
      </c>
      <c r="I46" s="15"/>
      <c r="J46" s="15"/>
      <c r="K46" s="20"/>
      <c r="L46" s="18" t="s">
        <v>22</v>
      </c>
      <c r="M46" s="18"/>
      <c r="N46" s="16" t="s">
        <v>23</v>
      </c>
      <c r="O46" s="18"/>
    </row>
    <row r="47" ht="36" spans="1:15">
      <c r="A47" s="16">
        <v>40</v>
      </c>
      <c r="B47" s="17" t="s">
        <v>185</v>
      </c>
      <c r="C47" s="17" t="s">
        <v>186</v>
      </c>
      <c r="D47" s="17" t="s">
        <v>106</v>
      </c>
      <c r="E47" s="18" t="s">
        <v>187</v>
      </c>
      <c r="F47" s="19">
        <v>50</v>
      </c>
      <c r="G47" s="19">
        <f t="shared" si="1"/>
        <v>50</v>
      </c>
      <c r="H47" s="20">
        <v>50</v>
      </c>
      <c r="I47" s="15"/>
      <c r="J47" s="15"/>
      <c r="K47" s="20"/>
      <c r="L47" s="18" t="s">
        <v>94</v>
      </c>
      <c r="M47" s="18"/>
      <c r="N47" s="16" t="s">
        <v>23</v>
      </c>
      <c r="O47" s="18" t="s">
        <v>188</v>
      </c>
    </row>
    <row r="48" ht="108" spans="1:15">
      <c r="A48" s="16">
        <v>41</v>
      </c>
      <c r="B48" s="17" t="s">
        <v>189</v>
      </c>
      <c r="C48" s="17" t="s">
        <v>50</v>
      </c>
      <c r="D48" s="17" t="s">
        <v>122</v>
      </c>
      <c r="E48" s="18" t="s">
        <v>190</v>
      </c>
      <c r="F48" s="19">
        <v>210</v>
      </c>
      <c r="G48" s="19">
        <f t="shared" si="1"/>
        <v>210</v>
      </c>
      <c r="H48" s="20">
        <v>200</v>
      </c>
      <c r="I48" s="15"/>
      <c r="J48" s="15"/>
      <c r="K48" s="20">
        <v>10</v>
      </c>
      <c r="L48" s="18" t="s">
        <v>94</v>
      </c>
      <c r="M48" s="18"/>
      <c r="N48" s="16" t="s">
        <v>23</v>
      </c>
      <c r="O48" s="18" t="s">
        <v>191</v>
      </c>
    </row>
    <row r="49" ht="96" spans="1:15">
      <c r="A49" s="16">
        <v>42</v>
      </c>
      <c r="B49" s="17" t="s">
        <v>192</v>
      </c>
      <c r="C49" s="17" t="s">
        <v>193</v>
      </c>
      <c r="D49" s="17" t="s">
        <v>167</v>
      </c>
      <c r="E49" s="18" t="s">
        <v>194</v>
      </c>
      <c r="F49" s="19">
        <v>50</v>
      </c>
      <c r="G49" s="19">
        <f t="shared" si="1"/>
        <v>18.1</v>
      </c>
      <c r="H49" s="20">
        <v>18.1</v>
      </c>
      <c r="I49" s="19"/>
      <c r="J49" s="15"/>
      <c r="K49" s="20"/>
      <c r="L49" s="18" t="s">
        <v>195</v>
      </c>
      <c r="M49" s="18">
        <v>31.9</v>
      </c>
      <c r="N49" s="16" t="s">
        <v>23</v>
      </c>
      <c r="O49" s="18"/>
    </row>
    <row r="50" ht="120" spans="1:15">
      <c r="A50" s="16">
        <v>43</v>
      </c>
      <c r="B50" s="17" t="s">
        <v>196</v>
      </c>
      <c r="C50" s="17" t="s">
        <v>193</v>
      </c>
      <c r="D50" s="17" t="s">
        <v>167</v>
      </c>
      <c r="E50" s="18" t="s">
        <v>197</v>
      </c>
      <c r="F50" s="19">
        <v>200</v>
      </c>
      <c r="G50" s="19">
        <f t="shared" si="1"/>
        <v>36.358</v>
      </c>
      <c r="H50" s="20">
        <v>36.358</v>
      </c>
      <c r="I50" s="15"/>
      <c r="J50" s="15"/>
      <c r="K50" s="20"/>
      <c r="L50" s="18" t="s">
        <v>94</v>
      </c>
      <c r="M50" s="18"/>
      <c r="N50" s="16" t="s">
        <v>23</v>
      </c>
      <c r="O50" s="18"/>
    </row>
    <row r="51" ht="84" spans="1:15">
      <c r="A51" s="16">
        <v>44</v>
      </c>
      <c r="B51" s="17" t="s">
        <v>198</v>
      </c>
      <c r="C51" s="17" t="s">
        <v>193</v>
      </c>
      <c r="D51" s="17" t="s">
        <v>199</v>
      </c>
      <c r="E51" s="18" t="s">
        <v>200</v>
      </c>
      <c r="F51" s="19">
        <v>200</v>
      </c>
      <c r="G51" s="19">
        <f t="shared" si="1"/>
        <v>147.346</v>
      </c>
      <c r="H51" s="20">
        <v>147.346</v>
      </c>
      <c r="I51" s="15"/>
      <c r="J51" s="15"/>
      <c r="K51" s="20"/>
      <c r="L51" s="18" t="s">
        <v>94</v>
      </c>
      <c r="M51" s="18"/>
      <c r="N51" s="16" t="s">
        <v>23</v>
      </c>
      <c r="O51" s="18"/>
    </row>
    <row r="52" ht="61.5" spans="1:15">
      <c r="A52" s="16">
        <v>45</v>
      </c>
      <c r="B52" s="17" t="s">
        <v>201</v>
      </c>
      <c r="C52" s="17" t="s">
        <v>202</v>
      </c>
      <c r="D52" s="17" t="s">
        <v>203</v>
      </c>
      <c r="E52" s="18" t="s">
        <v>204</v>
      </c>
      <c r="F52" s="19">
        <v>92</v>
      </c>
      <c r="G52" s="19">
        <f t="shared" si="1"/>
        <v>30</v>
      </c>
      <c r="H52" s="20">
        <v>30</v>
      </c>
      <c r="I52" s="15"/>
      <c r="J52" s="15"/>
      <c r="K52" s="20"/>
      <c r="L52" s="18" t="s">
        <v>94</v>
      </c>
      <c r="M52" s="18"/>
      <c r="N52" s="16" t="s">
        <v>23</v>
      </c>
      <c r="O52" s="18"/>
    </row>
    <row r="53" ht="84" spans="1:15">
      <c r="A53" s="16">
        <v>46</v>
      </c>
      <c r="B53" s="17" t="s">
        <v>205</v>
      </c>
      <c r="C53" s="17" t="s">
        <v>193</v>
      </c>
      <c r="D53" s="17" t="s">
        <v>206</v>
      </c>
      <c r="E53" s="18" t="s">
        <v>207</v>
      </c>
      <c r="F53" s="19">
        <v>45</v>
      </c>
      <c r="G53" s="19">
        <f t="shared" si="1"/>
        <v>45</v>
      </c>
      <c r="H53" s="20">
        <v>45</v>
      </c>
      <c r="I53" s="15"/>
      <c r="J53" s="15"/>
      <c r="K53" s="20"/>
      <c r="L53" s="18" t="s">
        <v>94</v>
      </c>
      <c r="M53" s="18"/>
      <c r="N53" s="16" t="s">
        <v>23</v>
      </c>
      <c r="O53" s="18"/>
    </row>
    <row r="54" ht="144" spans="1:15">
      <c r="A54" s="16">
        <v>47</v>
      </c>
      <c r="B54" s="17" t="s">
        <v>208</v>
      </c>
      <c r="C54" s="17" t="s">
        <v>193</v>
      </c>
      <c r="D54" s="17" t="s">
        <v>206</v>
      </c>
      <c r="E54" s="18" t="s">
        <v>209</v>
      </c>
      <c r="F54" s="19">
        <v>50</v>
      </c>
      <c r="G54" s="19">
        <f t="shared" si="1"/>
        <v>40.9919</v>
      </c>
      <c r="H54" s="20">
        <v>40.9919</v>
      </c>
      <c r="I54" s="15"/>
      <c r="J54" s="15"/>
      <c r="K54" s="20"/>
      <c r="L54" s="18" t="s">
        <v>94</v>
      </c>
      <c r="M54" s="18">
        <v>9.0081</v>
      </c>
      <c r="N54" s="16" t="s">
        <v>23</v>
      </c>
      <c r="O54" s="18"/>
    </row>
    <row r="55" ht="84" spans="1:15">
      <c r="A55" s="16">
        <v>48</v>
      </c>
      <c r="B55" s="17" t="s">
        <v>210</v>
      </c>
      <c r="C55" s="17" t="s">
        <v>193</v>
      </c>
      <c r="D55" s="17" t="s">
        <v>206</v>
      </c>
      <c r="E55" s="18" t="s">
        <v>211</v>
      </c>
      <c r="F55" s="19">
        <v>40</v>
      </c>
      <c r="G55" s="19">
        <f t="shared" si="1"/>
        <v>40</v>
      </c>
      <c r="H55" s="20"/>
      <c r="I55" s="19">
        <v>40</v>
      </c>
      <c r="J55" s="15"/>
      <c r="K55" s="20"/>
      <c r="L55" s="18" t="s">
        <v>94</v>
      </c>
      <c r="M55" s="18"/>
      <c r="N55" s="16" t="s">
        <v>23</v>
      </c>
      <c r="O55" s="18"/>
    </row>
    <row r="56" ht="84" spans="1:15">
      <c r="A56" s="16">
        <v>49</v>
      </c>
      <c r="B56" s="17" t="s">
        <v>212</v>
      </c>
      <c r="C56" s="17" t="s">
        <v>193</v>
      </c>
      <c r="D56" s="17" t="s">
        <v>206</v>
      </c>
      <c r="E56" s="18" t="s">
        <v>213</v>
      </c>
      <c r="F56" s="19">
        <v>40</v>
      </c>
      <c r="G56" s="19">
        <f t="shared" si="1"/>
        <v>40</v>
      </c>
      <c r="H56" s="20"/>
      <c r="I56" s="19">
        <v>40</v>
      </c>
      <c r="J56" s="15"/>
      <c r="K56" s="20"/>
      <c r="L56" s="18" t="s">
        <v>94</v>
      </c>
      <c r="M56" s="18"/>
      <c r="N56" s="16" t="s">
        <v>23</v>
      </c>
      <c r="O56" s="18"/>
    </row>
    <row r="57" ht="108" spans="1:15">
      <c r="A57" s="16">
        <v>50</v>
      </c>
      <c r="B57" s="17" t="s">
        <v>214</v>
      </c>
      <c r="C57" s="17" t="s">
        <v>215</v>
      </c>
      <c r="D57" s="17" t="s">
        <v>142</v>
      </c>
      <c r="E57" s="18" t="s">
        <v>216</v>
      </c>
      <c r="F57" s="19">
        <v>400</v>
      </c>
      <c r="G57" s="19">
        <f t="shared" si="1"/>
        <v>200</v>
      </c>
      <c r="H57" s="20"/>
      <c r="I57" s="19">
        <v>150</v>
      </c>
      <c r="J57" s="15"/>
      <c r="K57" s="20">
        <v>50</v>
      </c>
      <c r="L57" s="18" t="s">
        <v>94</v>
      </c>
      <c r="M57" s="18"/>
      <c r="N57" s="16" t="s">
        <v>23</v>
      </c>
      <c r="O57" s="18"/>
    </row>
    <row r="58" ht="192" spans="1:15">
      <c r="A58" s="16">
        <v>51</v>
      </c>
      <c r="B58" s="17" t="s">
        <v>217</v>
      </c>
      <c r="C58" s="17" t="s">
        <v>193</v>
      </c>
      <c r="D58" s="17" t="s">
        <v>183</v>
      </c>
      <c r="E58" s="18" t="s">
        <v>218</v>
      </c>
      <c r="F58" s="19">
        <v>120</v>
      </c>
      <c r="G58" s="19">
        <f t="shared" si="1"/>
        <v>79.864</v>
      </c>
      <c r="H58" s="20">
        <v>79.864</v>
      </c>
      <c r="I58" s="15"/>
      <c r="J58" s="15"/>
      <c r="K58" s="20"/>
      <c r="L58" s="18" t="s">
        <v>219</v>
      </c>
      <c r="M58" s="18">
        <v>0.136</v>
      </c>
      <c r="N58" s="16" t="s">
        <v>23</v>
      </c>
      <c r="O58" s="18"/>
    </row>
    <row r="59" ht="108" spans="1:15">
      <c r="A59" s="16">
        <v>52</v>
      </c>
      <c r="B59" s="21" t="s">
        <v>220</v>
      </c>
      <c r="C59" s="21" t="s">
        <v>221</v>
      </c>
      <c r="D59" s="21" t="s">
        <v>97</v>
      </c>
      <c r="E59" s="22" t="s">
        <v>222</v>
      </c>
      <c r="F59" s="20">
        <v>30</v>
      </c>
      <c r="G59" s="20">
        <f t="shared" si="1"/>
        <v>30</v>
      </c>
      <c r="H59" s="20">
        <v>20</v>
      </c>
      <c r="I59" s="20"/>
      <c r="J59" s="31"/>
      <c r="K59" s="20">
        <v>10</v>
      </c>
      <c r="L59" s="22" t="s">
        <v>94</v>
      </c>
      <c r="M59" s="22"/>
      <c r="N59" s="16" t="s">
        <v>23</v>
      </c>
      <c r="O59" s="22"/>
    </row>
    <row r="60" ht="36" spans="1:15">
      <c r="A60" s="16">
        <v>53</v>
      </c>
      <c r="B60" s="17" t="s">
        <v>223</v>
      </c>
      <c r="C60" s="17" t="s">
        <v>101</v>
      </c>
      <c r="D60" s="17" t="s">
        <v>224</v>
      </c>
      <c r="E60" s="18" t="s">
        <v>225</v>
      </c>
      <c r="F60" s="19">
        <v>110.97</v>
      </c>
      <c r="G60" s="19">
        <f t="shared" si="1"/>
        <v>55</v>
      </c>
      <c r="H60" s="20">
        <v>55</v>
      </c>
      <c r="I60" s="15"/>
      <c r="J60" s="15"/>
      <c r="K60" s="20"/>
      <c r="L60" s="18" t="s">
        <v>22</v>
      </c>
      <c r="M60" s="18"/>
      <c r="N60" s="16" t="s">
        <v>23</v>
      </c>
      <c r="O60" s="18"/>
    </row>
    <row r="61" ht="24" spans="1:15">
      <c r="A61" s="16">
        <v>54</v>
      </c>
      <c r="B61" s="17" t="s">
        <v>226</v>
      </c>
      <c r="C61" s="17" t="s">
        <v>142</v>
      </c>
      <c r="D61" s="17" t="s">
        <v>224</v>
      </c>
      <c r="E61" s="18" t="s">
        <v>227</v>
      </c>
      <c r="F61" s="19">
        <v>35.81</v>
      </c>
      <c r="G61" s="19">
        <f t="shared" si="1"/>
        <v>17.65</v>
      </c>
      <c r="H61" s="20">
        <v>17.65</v>
      </c>
      <c r="I61" s="15"/>
      <c r="J61" s="15"/>
      <c r="K61" s="20"/>
      <c r="L61" s="18" t="s">
        <v>22</v>
      </c>
      <c r="M61" s="18"/>
      <c r="N61" s="16" t="s">
        <v>23</v>
      </c>
      <c r="O61" s="18"/>
    </row>
    <row r="62" ht="24" spans="1:15">
      <c r="A62" s="16">
        <v>55</v>
      </c>
      <c r="B62" s="17" t="s">
        <v>228</v>
      </c>
      <c r="C62" s="17" t="s">
        <v>142</v>
      </c>
      <c r="D62" s="17" t="s">
        <v>224</v>
      </c>
      <c r="E62" s="18" t="s">
        <v>229</v>
      </c>
      <c r="F62" s="19">
        <v>126.01</v>
      </c>
      <c r="G62" s="19">
        <f t="shared" si="1"/>
        <v>61.8</v>
      </c>
      <c r="H62" s="20">
        <v>61.8</v>
      </c>
      <c r="I62" s="15"/>
      <c r="J62" s="15"/>
      <c r="K62" s="20"/>
      <c r="L62" s="18" t="s">
        <v>94</v>
      </c>
      <c r="M62" s="18"/>
      <c r="N62" s="16" t="s">
        <v>23</v>
      </c>
      <c r="O62" s="18"/>
    </row>
    <row r="63" ht="24" spans="1:15">
      <c r="A63" s="16">
        <v>56</v>
      </c>
      <c r="B63" s="17" t="s">
        <v>230</v>
      </c>
      <c r="C63" s="17" t="s">
        <v>92</v>
      </c>
      <c r="D63" s="17" t="s">
        <v>224</v>
      </c>
      <c r="E63" s="18" t="s">
        <v>231</v>
      </c>
      <c r="F63" s="19">
        <v>24.864</v>
      </c>
      <c r="G63" s="19">
        <f t="shared" si="1"/>
        <v>12.45</v>
      </c>
      <c r="H63" s="20">
        <v>12.45</v>
      </c>
      <c r="I63" s="15"/>
      <c r="J63" s="15"/>
      <c r="K63" s="20"/>
      <c r="L63" s="18" t="s">
        <v>22</v>
      </c>
      <c r="M63" s="18"/>
      <c r="N63" s="16" t="s">
        <v>23</v>
      </c>
      <c r="O63" s="18"/>
    </row>
    <row r="64" ht="36" spans="1:15">
      <c r="A64" s="16">
        <v>57</v>
      </c>
      <c r="B64" s="21" t="s">
        <v>232</v>
      </c>
      <c r="C64" s="21" t="s">
        <v>142</v>
      </c>
      <c r="D64" s="21" t="s">
        <v>224</v>
      </c>
      <c r="E64" s="22" t="s">
        <v>233</v>
      </c>
      <c r="F64" s="20">
        <v>46.5</v>
      </c>
      <c r="G64" s="20">
        <f t="shared" si="1"/>
        <v>0</v>
      </c>
      <c r="H64" s="20">
        <v>0</v>
      </c>
      <c r="I64" s="20"/>
      <c r="J64" s="31"/>
      <c r="K64" s="20"/>
      <c r="L64" s="22" t="s">
        <v>94</v>
      </c>
      <c r="M64" s="22">
        <v>46.5</v>
      </c>
      <c r="N64" s="22" t="s">
        <v>234</v>
      </c>
      <c r="O64" s="22"/>
    </row>
    <row r="65" ht="24" spans="1:15">
      <c r="A65" s="16">
        <v>58</v>
      </c>
      <c r="B65" s="17" t="s">
        <v>235</v>
      </c>
      <c r="C65" s="17" t="s">
        <v>101</v>
      </c>
      <c r="D65" s="17" t="s">
        <v>224</v>
      </c>
      <c r="E65" s="18" t="s">
        <v>236</v>
      </c>
      <c r="F65" s="19">
        <v>186.71</v>
      </c>
      <c r="G65" s="19">
        <f t="shared" si="1"/>
        <v>93</v>
      </c>
      <c r="H65" s="20">
        <v>93</v>
      </c>
      <c r="I65" s="15"/>
      <c r="J65" s="15"/>
      <c r="K65" s="20"/>
      <c r="L65" s="18" t="s">
        <v>237</v>
      </c>
      <c r="M65" s="18"/>
      <c r="N65" s="16" t="s">
        <v>23</v>
      </c>
      <c r="O65" s="18"/>
    </row>
    <row r="66" ht="24" spans="1:15">
      <c r="A66" s="16">
        <v>59</v>
      </c>
      <c r="B66" s="17" t="s">
        <v>238</v>
      </c>
      <c r="C66" s="17" t="s">
        <v>92</v>
      </c>
      <c r="D66" s="17" t="s">
        <v>224</v>
      </c>
      <c r="E66" s="18" t="s">
        <v>239</v>
      </c>
      <c r="F66" s="19">
        <v>31.95</v>
      </c>
      <c r="G66" s="19">
        <f t="shared" si="1"/>
        <v>15.55</v>
      </c>
      <c r="H66" s="20">
        <v>15.55</v>
      </c>
      <c r="I66" s="15"/>
      <c r="J66" s="15"/>
      <c r="K66" s="20"/>
      <c r="L66" s="18" t="s">
        <v>22</v>
      </c>
      <c r="M66" s="18"/>
      <c r="N66" s="16" t="s">
        <v>23</v>
      </c>
      <c r="O66" s="18"/>
    </row>
    <row r="67" ht="48" spans="1:15">
      <c r="A67" s="16">
        <v>60</v>
      </c>
      <c r="B67" s="17" t="s">
        <v>240</v>
      </c>
      <c r="C67" s="17" t="s">
        <v>92</v>
      </c>
      <c r="D67" s="17" t="s">
        <v>224</v>
      </c>
      <c r="E67" s="18" t="s">
        <v>241</v>
      </c>
      <c r="F67" s="19">
        <v>376</v>
      </c>
      <c r="G67" s="19">
        <f t="shared" si="1"/>
        <v>190</v>
      </c>
      <c r="H67" s="20">
        <v>190</v>
      </c>
      <c r="I67" s="15"/>
      <c r="J67" s="15"/>
      <c r="K67" s="20"/>
      <c r="L67" s="18" t="s">
        <v>22</v>
      </c>
      <c r="M67" s="18"/>
      <c r="N67" s="16" t="s">
        <v>23</v>
      </c>
      <c r="O67" s="18"/>
    </row>
    <row r="68" ht="48" spans="1:15">
      <c r="A68" s="16">
        <v>61</v>
      </c>
      <c r="B68" s="17" t="s">
        <v>242</v>
      </c>
      <c r="C68" s="17" t="s">
        <v>122</v>
      </c>
      <c r="D68" s="17" t="s">
        <v>224</v>
      </c>
      <c r="E68" s="18" t="s">
        <v>243</v>
      </c>
      <c r="F68" s="19">
        <v>140</v>
      </c>
      <c r="G68" s="19">
        <f t="shared" si="1"/>
        <v>42</v>
      </c>
      <c r="H68" s="20">
        <v>42</v>
      </c>
      <c r="I68" s="15"/>
      <c r="J68" s="15"/>
      <c r="K68" s="20"/>
      <c r="L68" s="18" t="s">
        <v>94</v>
      </c>
      <c r="M68" s="18"/>
      <c r="N68" s="16" t="s">
        <v>23</v>
      </c>
      <c r="O68" s="18"/>
    </row>
    <row r="69" ht="48" spans="1:15">
      <c r="A69" s="16">
        <v>62</v>
      </c>
      <c r="B69" s="17" t="s">
        <v>244</v>
      </c>
      <c r="C69" s="17" t="s">
        <v>101</v>
      </c>
      <c r="D69" s="17" t="s">
        <v>224</v>
      </c>
      <c r="E69" s="18" t="s">
        <v>245</v>
      </c>
      <c r="F69" s="19">
        <v>480</v>
      </c>
      <c r="G69" s="19">
        <f t="shared" si="1"/>
        <v>100</v>
      </c>
      <c r="H69" s="20">
        <v>100</v>
      </c>
      <c r="I69" s="15"/>
      <c r="J69" s="15"/>
      <c r="K69" s="20"/>
      <c r="L69" s="18" t="s">
        <v>22</v>
      </c>
      <c r="M69" s="18"/>
      <c r="N69" s="16" t="s">
        <v>23</v>
      </c>
      <c r="O69" s="18"/>
    </row>
    <row r="70" ht="48" spans="1:15">
      <c r="A70" s="16">
        <v>63</v>
      </c>
      <c r="B70" s="17" t="s">
        <v>246</v>
      </c>
      <c r="C70" s="17" t="s">
        <v>97</v>
      </c>
      <c r="D70" s="17" t="s">
        <v>224</v>
      </c>
      <c r="E70" s="18" t="s">
        <v>247</v>
      </c>
      <c r="F70" s="19">
        <v>46</v>
      </c>
      <c r="G70" s="19">
        <f t="shared" si="1"/>
        <v>30</v>
      </c>
      <c r="H70" s="20">
        <v>30</v>
      </c>
      <c r="I70" s="15"/>
      <c r="J70" s="15"/>
      <c r="K70" s="20"/>
      <c r="L70" s="18" t="s">
        <v>22</v>
      </c>
      <c r="M70" s="18"/>
      <c r="N70" s="16" t="s">
        <v>23</v>
      </c>
      <c r="O70" s="18"/>
    </row>
    <row r="71" ht="48" spans="1:15">
      <c r="A71" s="16">
        <v>64</v>
      </c>
      <c r="B71" s="17" t="s">
        <v>248</v>
      </c>
      <c r="C71" s="17" t="s">
        <v>142</v>
      </c>
      <c r="D71" s="17" t="s">
        <v>224</v>
      </c>
      <c r="E71" s="18" t="s">
        <v>249</v>
      </c>
      <c r="F71" s="19">
        <v>554.89</v>
      </c>
      <c r="G71" s="19">
        <f t="shared" si="1"/>
        <v>100</v>
      </c>
      <c r="H71" s="20">
        <v>100</v>
      </c>
      <c r="I71" s="15"/>
      <c r="J71" s="15"/>
      <c r="K71" s="20"/>
      <c r="L71" s="18" t="s">
        <v>22</v>
      </c>
      <c r="M71" s="18"/>
      <c r="N71" s="16" t="s">
        <v>23</v>
      </c>
      <c r="O71" s="18"/>
    </row>
    <row r="72" ht="72" spans="1:15">
      <c r="A72" s="16">
        <v>65</v>
      </c>
      <c r="B72" s="17" t="s">
        <v>250</v>
      </c>
      <c r="C72" s="17" t="s">
        <v>106</v>
      </c>
      <c r="D72" s="17" t="s">
        <v>224</v>
      </c>
      <c r="E72" s="18" t="s">
        <v>251</v>
      </c>
      <c r="F72" s="19">
        <v>2510.09</v>
      </c>
      <c r="G72" s="19">
        <f t="shared" si="1"/>
        <v>250</v>
      </c>
      <c r="H72" s="20">
        <v>250</v>
      </c>
      <c r="I72" s="15"/>
      <c r="J72" s="15"/>
      <c r="K72" s="20"/>
      <c r="L72" s="18" t="s">
        <v>22</v>
      </c>
      <c r="M72" s="18"/>
      <c r="N72" s="16" t="s">
        <v>23</v>
      </c>
      <c r="O72" s="18"/>
    </row>
    <row r="73" ht="72" spans="1:15">
      <c r="A73" s="16">
        <v>66</v>
      </c>
      <c r="B73" s="17" t="s">
        <v>252</v>
      </c>
      <c r="C73" s="17" t="s">
        <v>106</v>
      </c>
      <c r="D73" s="17" t="s">
        <v>224</v>
      </c>
      <c r="E73" s="18" t="s">
        <v>253</v>
      </c>
      <c r="F73" s="19">
        <v>2945</v>
      </c>
      <c r="G73" s="19">
        <f t="shared" si="1"/>
        <v>300</v>
      </c>
      <c r="H73" s="20">
        <v>300</v>
      </c>
      <c r="I73" s="15"/>
      <c r="J73" s="15"/>
      <c r="K73" s="20"/>
      <c r="L73" s="18" t="s">
        <v>22</v>
      </c>
      <c r="M73" s="18"/>
      <c r="N73" s="16" t="s">
        <v>23</v>
      </c>
      <c r="O73" s="18"/>
    </row>
    <row r="74" ht="72" spans="1:15">
      <c r="A74" s="16">
        <v>67</v>
      </c>
      <c r="B74" s="17" t="s">
        <v>254</v>
      </c>
      <c r="C74" s="17" t="s">
        <v>118</v>
      </c>
      <c r="D74" s="17" t="s">
        <v>224</v>
      </c>
      <c r="E74" s="18" t="s">
        <v>255</v>
      </c>
      <c r="F74" s="19">
        <v>3855.59</v>
      </c>
      <c r="G74" s="19">
        <f t="shared" si="1"/>
        <v>250</v>
      </c>
      <c r="H74" s="20">
        <v>250</v>
      </c>
      <c r="I74" s="15"/>
      <c r="J74" s="15"/>
      <c r="K74" s="20"/>
      <c r="L74" s="18" t="s">
        <v>94</v>
      </c>
      <c r="M74" s="18"/>
      <c r="N74" s="16" t="s">
        <v>23</v>
      </c>
      <c r="O74" s="18"/>
    </row>
    <row r="75" ht="72" spans="1:15">
      <c r="A75" s="16">
        <v>68</v>
      </c>
      <c r="B75" s="17" t="s">
        <v>256</v>
      </c>
      <c r="C75" s="17" t="s">
        <v>97</v>
      </c>
      <c r="D75" s="17" t="s">
        <v>224</v>
      </c>
      <c r="E75" s="18" t="s">
        <v>257</v>
      </c>
      <c r="F75" s="19">
        <v>3563.53</v>
      </c>
      <c r="G75" s="19">
        <f t="shared" si="1"/>
        <v>100</v>
      </c>
      <c r="H75" s="20">
        <v>100</v>
      </c>
      <c r="I75" s="15"/>
      <c r="J75" s="15"/>
      <c r="K75" s="20"/>
      <c r="L75" s="18" t="s">
        <v>22</v>
      </c>
      <c r="M75" s="18"/>
      <c r="N75" s="16" t="s">
        <v>23</v>
      </c>
      <c r="O75" s="18"/>
    </row>
    <row r="76" ht="72" spans="1:15">
      <c r="A76" s="16">
        <v>69</v>
      </c>
      <c r="B76" s="17" t="s">
        <v>258</v>
      </c>
      <c r="C76" s="17" t="s">
        <v>97</v>
      </c>
      <c r="D76" s="17" t="s">
        <v>224</v>
      </c>
      <c r="E76" s="18" t="s">
        <v>259</v>
      </c>
      <c r="F76" s="19">
        <v>3181.24</v>
      </c>
      <c r="G76" s="19">
        <f t="shared" si="1"/>
        <v>100</v>
      </c>
      <c r="H76" s="20">
        <v>100</v>
      </c>
      <c r="I76" s="15"/>
      <c r="J76" s="15"/>
      <c r="K76" s="20"/>
      <c r="L76" s="18" t="s">
        <v>22</v>
      </c>
      <c r="M76" s="18"/>
      <c r="N76" s="16" t="s">
        <v>23</v>
      </c>
      <c r="O76" s="18"/>
    </row>
    <row r="77" ht="72" spans="1:15">
      <c r="A77" s="16">
        <v>70</v>
      </c>
      <c r="B77" s="17" t="s">
        <v>260</v>
      </c>
      <c r="C77" s="17" t="s">
        <v>97</v>
      </c>
      <c r="D77" s="17" t="s">
        <v>224</v>
      </c>
      <c r="E77" s="18" t="s">
        <v>261</v>
      </c>
      <c r="F77" s="19">
        <v>2946.01</v>
      </c>
      <c r="G77" s="19">
        <f t="shared" si="1"/>
        <v>100</v>
      </c>
      <c r="H77" s="20">
        <v>100</v>
      </c>
      <c r="I77" s="15"/>
      <c r="J77" s="15"/>
      <c r="K77" s="20"/>
      <c r="L77" s="18" t="s">
        <v>22</v>
      </c>
      <c r="M77" s="18"/>
      <c r="N77" s="16" t="s">
        <v>23</v>
      </c>
      <c r="O77" s="18"/>
    </row>
    <row r="78" ht="72" spans="1:15">
      <c r="A78" s="16">
        <v>71</v>
      </c>
      <c r="B78" s="17" t="s">
        <v>262</v>
      </c>
      <c r="C78" s="17" t="s">
        <v>97</v>
      </c>
      <c r="D78" s="17" t="s">
        <v>224</v>
      </c>
      <c r="E78" s="18" t="s">
        <v>263</v>
      </c>
      <c r="F78" s="19">
        <v>3027.9</v>
      </c>
      <c r="G78" s="19">
        <f t="shared" si="1"/>
        <v>97.66</v>
      </c>
      <c r="H78" s="20">
        <v>2.893</v>
      </c>
      <c r="I78" s="19">
        <v>94.767</v>
      </c>
      <c r="J78" s="15"/>
      <c r="K78" s="20"/>
      <c r="L78" s="18" t="s">
        <v>22</v>
      </c>
      <c r="M78" s="18"/>
      <c r="N78" s="16" t="s">
        <v>23</v>
      </c>
      <c r="O78" s="18"/>
    </row>
    <row r="79" ht="36" spans="1:15">
      <c r="A79" s="16">
        <v>72</v>
      </c>
      <c r="B79" s="17" t="s">
        <v>264</v>
      </c>
      <c r="C79" s="17" t="s">
        <v>50</v>
      </c>
      <c r="D79" s="17" t="s">
        <v>199</v>
      </c>
      <c r="E79" s="18" t="s">
        <v>265</v>
      </c>
      <c r="F79" s="19">
        <v>103.33</v>
      </c>
      <c r="G79" s="19">
        <f t="shared" si="1"/>
        <v>72.34</v>
      </c>
      <c r="H79" s="20">
        <v>51.665</v>
      </c>
      <c r="I79" s="15"/>
      <c r="J79" s="15"/>
      <c r="K79" s="20">
        <v>20.675</v>
      </c>
      <c r="L79" s="18" t="s">
        <v>94</v>
      </c>
      <c r="M79" s="18"/>
      <c r="N79" s="16" t="s">
        <v>23</v>
      </c>
      <c r="O79" s="18"/>
    </row>
    <row r="80" ht="48" spans="1:15">
      <c r="A80" s="16">
        <v>73</v>
      </c>
      <c r="B80" s="17" t="s">
        <v>266</v>
      </c>
      <c r="C80" s="17" t="s">
        <v>267</v>
      </c>
      <c r="D80" s="17" t="s">
        <v>199</v>
      </c>
      <c r="E80" s="18" t="s">
        <v>268</v>
      </c>
      <c r="F80" s="19">
        <v>115.5</v>
      </c>
      <c r="G80" s="19">
        <f t="shared" si="1"/>
        <v>80.84</v>
      </c>
      <c r="H80" s="20">
        <v>57.74</v>
      </c>
      <c r="I80" s="15"/>
      <c r="J80" s="15"/>
      <c r="K80" s="20">
        <v>23.1</v>
      </c>
      <c r="L80" s="18" t="s">
        <v>94</v>
      </c>
      <c r="M80" s="18"/>
      <c r="N80" s="16" t="s">
        <v>23</v>
      </c>
      <c r="O80" s="18"/>
    </row>
    <row r="81" ht="36" spans="1:15">
      <c r="A81" s="16">
        <v>74</v>
      </c>
      <c r="B81" s="17" t="s">
        <v>269</v>
      </c>
      <c r="C81" s="17" t="s">
        <v>270</v>
      </c>
      <c r="D81" s="17" t="s">
        <v>199</v>
      </c>
      <c r="E81" s="18" t="s">
        <v>271</v>
      </c>
      <c r="F81" s="19">
        <v>64.5</v>
      </c>
      <c r="G81" s="19">
        <f t="shared" si="1"/>
        <v>46.97</v>
      </c>
      <c r="H81" s="20">
        <v>41.534</v>
      </c>
      <c r="I81" s="15"/>
      <c r="J81" s="15"/>
      <c r="K81" s="20">
        <v>5.436</v>
      </c>
      <c r="L81" s="18" t="s">
        <v>94</v>
      </c>
      <c r="M81" s="18"/>
      <c r="N81" s="16" t="s">
        <v>23</v>
      </c>
      <c r="O81" s="18"/>
    </row>
    <row r="82" ht="25.5" spans="1:15">
      <c r="A82" s="16">
        <v>75</v>
      </c>
      <c r="B82" s="17" t="s">
        <v>272</v>
      </c>
      <c r="C82" s="17" t="s">
        <v>29</v>
      </c>
      <c r="D82" s="17" t="s">
        <v>199</v>
      </c>
      <c r="E82" s="18" t="s">
        <v>273</v>
      </c>
      <c r="F82" s="19">
        <v>120</v>
      </c>
      <c r="G82" s="19">
        <f t="shared" si="1"/>
        <v>111.328</v>
      </c>
      <c r="H82" s="20">
        <v>101.328</v>
      </c>
      <c r="I82" s="15"/>
      <c r="J82" s="15"/>
      <c r="K82" s="20">
        <v>10</v>
      </c>
      <c r="L82" s="18" t="s">
        <v>94</v>
      </c>
      <c r="M82" s="20">
        <v>1.4717</v>
      </c>
      <c r="N82" s="16" t="s">
        <v>23</v>
      </c>
      <c r="O82" s="18"/>
    </row>
    <row r="83" ht="25.5" spans="1:15">
      <c r="A83" s="16">
        <v>76</v>
      </c>
      <c r="B83" s="17" t="s">
        <v>274</v>
      </c>
      <c r="C83" s="17" t="s">
        <v>41</v>
      </c>
      <c r="D83" s="17" t="s">
        <v>199</v>
      </c>
      <c r="E83" s="18" t="s">
        <v>275</v>
      </c>
      <c r="F83" s="19">
        <v>19</v>
      </c>
      <c r="G83" s="19">
        <f t="shared" si="1"/>
        <v>18.4236</v>
      </c>
      <c r="H83" s="20">
        <v>15.1706</v>
      </c>
      <c r="I83" s="15"/>
      <c r="J83" s="15"/>
      <c r="K83" s="20">
        <v>3.253</v>
      </c>
      <c r="L83" s="18" t="s">
        <v>94</v>
      </c>
      <c r="M83" s="18">
        <v>0.1768</v>
      </c>
      <c r="N83" s="16" t="s">
        <v>23</v>
      </c>
      <c r="O83" s="18"/>
    </row>
    <row r="84" ht="48" spans="1:15">
      <c r="A84" s="16">
        <v>77</v>
      </c>
      <c r="B84" s="17" t="s">
        <v>276</v>
      </c>
      <c r="C84" s="17" t="s">
        <v>96</v>
      </c>
      <c r="D84" s="17" t="s">
        <v>199</v>
      </c>
      <c r="E84" s="18" t="s">
        <v>277</v>
      </c>
      <c r="F84" s="19">
        <v>60</v>
      </c>
      <c r="G84" s="19">
        <f t="shared" si="1"/>
        <v>52.1818</v>
      </c>
      <c r="H84" s="20">
        <v>43.9328</v>
      </c>
      <c r="I84" s="19"/>
      <c r="J84" s="15"/>
      <c r="K84" s="20">
        <v>8.249</v>
      </c>
      <c r="L84" s="18" t="s">
        <v>94</v>
      </c>
      <c r="M84" s="18">
        <v>0.377200000000002</v>
      </c>
      <c r="N84" s="16" t="s">
        <v>23</v>
      </c>
      <c r="O84" s="18"/>
    </row>
    <row r="85" ht="48" spans="1:15">
      <c r="A85" s="16">
        <v>78</v>
      </c>
      <c r="B85" s="17" t="s">
        <v>278</v>
      </c>
      <c r="C85" s="17" t="s">
        <v>279</v>
      </c>
      <c r="D85" s="17" t="s">
        <v>199</v>
      </c>
      <c r="E85" s="18" t="s">
        <v>280</v>
      </c>
      <c r="F85" s="19">
        <v>7</v>
      </c>
      <c r="G85" s="19">
        <f t="shared" si="1"/>
        <v>5.7</v>
      </c>
      <c r="H85" s="20">
        <v>4.4529</v>
      </c>
      <c r="I85" s="15"/>
      <c r="J85" s="15"/>
      <c r="K85" s="20">
        <v>1.2471</v>
      </c>
      <c r="L85" s="18" t="s">
        <v>94</v>
      </c>
      <c r="M85" s="18"/>
      <c r="N85" s="16" t="s">
        <v>23</v>
      </c>
      <c r="O85" s="18"/>
    </row>
    <row r="86" ht="36" spans="1:15">
      <c r="A86" s="32">
        <v>79</v>
      </c>
      <c r="B86" s="21" t="s">
        <v>281</v>
      </c>
      <c r="C86" s="21" t="s">
        <v>282</v>
      </c>
      <c r="D86" s="21" t="s">
        <v>199</v>
      </c>
      <c r="E86" s="22" t="s">
        <v>283</v>
      </c>
      <c r="F86" s="20">
        <v>16.89</v>
      </c>
      <c r="G86" s="20"/>
      <c r="H86" s="20"/>
      <c r="I86" s="20"/>
      <c r="J86" s="31"/>
      <c r="K86" s="20"/>
      <c r="L86" s="22" t="s">
        <v>94</v>
      </c>
      <c r="M86" s="22">
        <v>15.787</v>
      </c>
      <c r="N86" s="22" t="s">
        <v>234</v>
      </c>
      <c r="O86" s="22"/>
    </row>
    <row r="87" ht="48" spans="1:15">
      <c r="A87" s="16">
        <v>80</v>
      </c>
      <c r="B87" s="17" t="s">
        <v>284</v>
      </c>
      <c r="C87" s="17" t="s">
        <v>285</v>
      </c>
      <c r="D87" s="17" t="s">
        <v>142</v>
      </c>
      <c r="E87" s="18" t="s">
        <v>286</v>
      </c>
      <c r="F87" s="19">
        <v>130</v>
      </c>
      <c r="G87" s="19">
        <f t="shared" si="1"/>
        <v>130</v>
      </c>
      <c r="H87" s="20">
        <v>130</v>
      </c>
      <c r="I87" s="15"/>
      <c r="J87" s="15"/>
      <c r="K87" s="20"/>
      <c r="L87" s="18" t="s">
        <v>219</v>
      </c>
      <c r="M87" s="18"/>
      <c r="N87" s="16" t="s">
        <v>23</v>
      </c>
      <c r="O87" s="18"/>
    </row>
    <row r="88" ht="48" spans="1:15">
      <c r="A88" s="16">
        <v>81</v>
      </c>
      <c r="B88" s="17" t="s">
        <v>287</v>
      </c>
      <c r="C88" s="17" t="s">
        <v>288</v>
      </c>
      <c r="D88" s="17" t="s">
        <v>142</v>
      </c>
      <c r="E88" s="18" t="s">
        <v>286</v>
      </c>
      <c r="F88" s="19">
        <v>150</v>
      </c>
      <c r="G88" s="19">
        <f t="shared" ref="G88:G117" si="2">H88+I88+J88+K88</f>
        <v>70</v>
      </c>
      <c r="H88" s="20">
        <v>70</v>
      </c>
      <c r="I88" s="15"/>
      <c r="J88" s="15"/>
      <c r="K88" s="20"/>
      <c r="L88" s="18" t="s">
        <v>94</v>
      </c>
      <c r="M88" s="18">
        <v>80</v>
      </c>
      <c r="N88" s="16" t="s">
        <v>23</v>
      </c>
      <c r="O88" s="18"/>
    </row>
    <row r="89" ht="96" spans="1:15">
      <c r="A89" s="16">
        <v>82</v>
      </c>
      <c r="B89" s="17" t="s">
        <v>289</v>
      </c>
      <c r="C89" s="17" t="s">
        <v>290</v>
      </c>
      <c r="D89" s="17" t="s">
        <v>291</v>
      </c>
      <c r="E89" s="18" t="s">
        <v>292</v>
      </c>
      <c r="F89" s="19">
        <v>305</v>
      </c>
      <c r="G89" s="19">
        <f>I89+H89+J89+K89</f>
        <v>44.554224</v>
      </c>
      <c r="H89" s="20">
        <v>44.554224</v>
      </c>
      <c r="J89" s="15"/>
      <c r="K89" s="20"/>
      <c r="L89" s="18" t="s">
        <v>22</v>
      </c>
      <c r="M89" s="18">
        <v>9.065776</v>
      </c>
      <c r="N89" s="16" t="s">
        <v>23</v>
      </c>
      <c r="O89" s="18"/>
    </row>
    <row r="90" ht="60" spans="1:15">
      <c r="A90" s="16">
        <v>83</v>
      </c>
      <c r="B90" s="17" t="s">
        <v>293</v>
      </c>
      <c r="C90" s="17" t="s">
        <v>290</v>
      </c>
      <c r="D90" s="17" t="s">
        <v>291</v>
      </c>
      <c r="E90" s="18" t="s">
        <v>294</v>
      </c>
      <c r="F90" s="19">
        <v>125</v>
      </c>
      <c r="G90" s="19">
        <f>I90+H90+J90+K90</f>
        <v>108.455131</v>
      </c>
      <c r="H90" s="20">
        <v>108.455131</v>
      </c>
      <c r="J90" s="15"/>
      <c r="K90" s="20"/>
      <c r="L90" s="18" t="s">
        <v>22</v>
      </c>
      <c r="M90" s="18">
        <v>3.579869</v>
      </c>
      <c r="N90" s="16" t="s">
        <v>23</v>
      </c>
      <c r="O90" s="18"/>
    </row>
    <row r="91" ht="132" spans="1:15">
      <c r="A91" s="16">
        <v>84</v>
      </c>
      <c r="B91" s="17" t="s">
        <v>295</v>
      </c>
      <c r="C91" s="17" t="s">
        <v>77</v>
      </c>
      <c r="D91" s="17" t="s">
        <v>291</v>
      </c>
      <c r="E91" s="18" t="s">
        <v>296</v>
      </c>
      <c r="F91" s="19">
        <v>335</v>
      </c>
      <c r="G91" s="19">
        <f t="shared" si="2"/>
        <v>192.87035</v>
      </c>
      <c r="H91" s="20">
        <v>50</v>
      </c>
      <c r="I91" s="19">
        <v>142.87035</v>
      </c>
      <c r="J91" s="15"/>
      <c r="K91" s="20"/>
      <c r="L91" s="18" t="s">
        <v>297</v>
      </c>
      <c r="M91" s="18">
        <v>7.12965</v>
      </c>
      <c r="N91" s="16" t="s">
        <v>23</v>
      </c>
      <c r="O91" s="18"/>
    </row>
    <row r="92" ht="60" spans="1:15">
      <c r="A92" s="16">
        <v>85</v>
      </c>
      <c r="B92" s="17" t="s">
        <v>298</v>
      </c>
      <c r="C92" s="17" t="s">
        <v>299</v>
      </c>
      <c r="D92" s="17" t="s">
        <v>167</v>
      </c>
      <c r="E92" s="18" t="s">
        <v>300</v>
      </c>
      <c r="F92" s="19">
        <v>750</v>
      </c>
      <c r="G92" s="19">
        <f t="shared" si="2"/>
        <v>209.34377</v>
      </c>
      <c r="H92" s="20"/>
      <c r="I92" s="19">
        <v>209.34377</v>
      </c>
      <c r="J92" s="15"/>
      <c r="K92" s="20"/>
      <c r="L92" s="18" t="s">
        <v>94</v>
      </c>
      <c r="M92" s="18">
        <v>0.656229999999994</v>
      </c>
      <c r="N92" s="16" t="s">
        <v>23</v>
      </c>
      <c r="O92" s="18"/>
    </row>
    <row r="93" ht="60" spans="1:15">
      <c r="A93" s="16">
        <v>86</v>
      </c>
      <c r="B93" s="17" t="s">
        <v>301</v>
      </c>
      <c r="C93" s="17" t="s">
        <v>302</v>
      </c>
      <c r="D93" s="17" t="s">
        <v>167</v>
      </c>
      <c r="E93" s="18" t="s">
        <v>303</v>
      </c>
      <c r="F93" s="19">
        <v>1650</v>
      </c>
      <c r="G93" s="19">
        <f t="shared" si="2"/>
        <v>823.76</v>
      </c>
      <c r="H93" s="20">
        <v>270</v>
      </c>
      <c r="I93" s="15"/>
      <c r="J93" s="15"/>
      <c r="K93" s="20">
        <v>553.76</v>
      </c>
      <c r="L93" s="18" t="s">
        <v>22</v>
      </c>
      <c r="M93" s="18"/>
      <c r="N93" s="16" t="s">
        <v>23</v>
      </c>
      <c r="O93" s="18"/>
    </row>
    <row r="94" ht="60" spans="1:15">
      <c r="A94" s="16">
        <v>87</v>
      </c>
      <c r="B94" s="17" t="s">
        <v>304</v>
      </c>
      <c r="C94" s="17" t="s">
        <v>305</v>
      </c>
      <c r="D94" s="17" t="s">
        <v>306</v>
      </c>
      <c r="E94" s="18" t="s">
        <v>307</v>
      </c>
      <c r="F94" s="19">
        <f>G94/0.8</f>
        <v>187.5</v>
      </c>
      <c r="G94" s="19">
        <f t="shared" si="2"/>
        <v>150</v>
      </c>
      <c r="H94" s="20">
        <v>150</v>
      </c>
      <c r="I94" s="15"/>
      <c r="J94" s="15"/>
      <c r="K94" s="20"/>
      <c r="L94" s="18" t="s">
        <v>94</v>
      </c>
      <c r="M94" s="18"/>
      <c r="N94" s="16" t="s">
        <v>23</v>
      </c>
      <c r="O94" s="18"/>
    </row>
    <row r="95" ht="132" spans="1:15">
      <c r="A95" s="16">
        <v>88</v>
      </c>
      <c r="B95" s="17" t="s">
        <v>308</v>
      </c>
      <c r="C95" s="17" t="s">
        <v>309</v>
      </c>
      <c r="D95" s="17" t="s">
        <v>306</v>
      </c>
      <c r="E95" s="18" t="s">
        <v>310</v>
      </c>
      <c r="F95" s="19">
        <v>246.29</v>
      </c>
      <c r="G95" s="19">
        <f t="shared" si="2"/>
        <v>7.39</v>
      </c>
      <c r="H95" s="20">
        <v>7.39</v>
      </c>
      <c r="I95" s="15"/>
      <c r="J95" s="15"/>
      <c r="K95" s="20"/>
      <c r="L95" s="18" t="s">
        <v>94</v>
      </c>
      <c r="M95" s="18"/>
      <c r="N95" s="16" t="s">
        <v>23</v>
      </c>
      <c r="O95" s="18"/>
    </row>
    <row r="96" ht="96" spans="1:15">
      <c r="A96" s="16">
        <v>89</v>
      </c>
      <c r="B96" s="17" t="s">
        <v>311</v>
      </c>
      <c r="C96" s="17" t="s">
        <v>312</v>
      </c>
      <c r="D96" s="17" t="s">
        <v>306</v>
      </c>
      <c r="E96" s="18" t="s">
        <v>313</v>
      </c>
      <c r="F96" s="19">
        <v>300</v>
      </c>
      <c r="G96" s="19">
        <f>H96+K96+J96+I96</f>
        <v>27.1313</v>
      </c>
      <c r="H96" s="20">
        <v>20.59</v>
      </c>
      <c r="I96" s="20">
        <v>6.5413</v>
      </c>
      <c r="J96" s="15"/>
      <c r="L96" s="18" t="s">
        <v>94</v>
      </c>
      <c r="M96" s="18">
        <v>48.2687</v>
      </c>
      <c r="N96" s="16" t="s">
        <v>23</v>
      </c>
      <c r="O96" s="18"/>
    </row>
    <row r="97" ht="49.5" spans="1:15">
      <c r="A97" s="16">
        <v>90</v>
      </c>
      <c r="B97" s="17" t="s">
        <v>314</v>
      </c>
      <c r="C97" s="17" t="s">
        <v>315</v>
      </c>
      <c r="D97" s="17" t="s">
        <v>306</v>
      </c>
      <c r="E97" s="18" t="s">
        <v>316</v>
      </c>
      <c r="F97" s="19">
        <v>7</v>
      </c>
      <c r="G97" s="19">
        <f t="shared" si="2"/>
        <v>0</v>
      </c>
      <c r="H97" s="20">
        <v>0</v>
      </c>
      <c r="I97" s="15"/>
      <c r="J97" s="15"/>
      <c r="K97" s="20"/>
      <c r="L97" s="18" t="s">
        <v>94</v>
      </c>
      <c r="M97" s="18">
        <v>1.4</v>
      </c>
      <c r="N97" s="16" t="s">
        <v>23</v>
      </c>
      <c r="O97" s="18"/>
    </row>
    <row r="98" ht="49.5" spans="1:15">
      <c r="A98" s="16">
        <v>91</v>
      </c>
      <c r="B98" s="17" t="s">
        <v>317</v>
      </c>
      <c r="C98" s="17" t="s">
        <v>318</v>
      </c>
      <c r="D98" s="17" t="s">
        <v>306</v>
      </c>
      <c r="E98" s="18" t="s">
        <v>319</v>
      </c>
      <c r="F98" s="19">
        <v>17</v>
      </c>
      <c r="G98" s="19">
        <f t="shared" si="2"/>
        <v>0</v>
      </c>
      <c r="H98" s="20">
        <v>0</v>
      </c>
      <c r="I98" s="15"/>
      <c r="J98" s="15"/>
      <c r="K98" s="20"/>
      <c r="L98" s="18" t="s">
        <v>94</v>
      </c>
      <c r="M98" s="18">
        <v>3.4</v>
      </c>
      <c r="N98" s="16" t="s">
        <v>23</v>
      </c>
      <c r="O98" s="18"/>
    </row>
    <row r="99" ht="49.5" spans="1:15">
      <c r="A99" s="16">
        <v>92</v>
      </c>
      <c r="B99" s="17" t="s">
        <v>320</v>
      </c>
      <c r="C99" s="17" t="s">
        <v>321</v>
      </c>
      <c r="D99" s="17" t="s">
        <v>306</v>
      </c>
      <c r="E99" s="18" t="s">
        <v>322</v>
      </c>
      <c r="F99" s="19">
        <v>7.5</v>
      </c>
      <c r="G99" s="19">
        <f t="shared" si="2"/>
        <v>0</v>
      </c>
      <c r="H99" s="20">
        <v>0</v>
      </c>
      <c r="I99" s="15"/>
      <c r="J99" s="15"/>
      <c r="K99" s="20"/>
      <c r="L99" s="18" t="s">
        <v>94</v>
      </c>
      <c r="M99" s="18">
        <v>1.5</v>
      </c>
      <c r="N99" s="16" t="s">
        <v>23</v>
      </c>
      <c r="O99" s="18"/>
    </row>
    <row r="100" ht="49.5" spans="1:15">
      <c r="A100" s="16">
        <v>93</v>
      </c>
      <c r="B100" s="17" t="s">
        <v>323</v>
      </c>
      <c r="C100" s="17" t="s">
        <v>324</v>
      </c>
      <c r="D100" s="17" t="s">
        <v>306</v>
      </c>
      <c r="E100" s="18" t="s">
        <v>325</v>
      </c>
      <c r="F100" s="19">
        <v>12</v>
      </c>
      <c r="G100" s="19">
        <f t="shared" si="2"/>
        <v>0</v>
      </c>
      <c r="H100" s="20">
        <v>0</v>
      </c>
      <c r="I100" s="15"/>
      <c r="J100" s="15"/>
      <c r="K100" s="20"/>
      <c r="L100" s="18" t="s">
        <v>94</v>
      </c>
      <c r="M100" s="18">
        <v>2.4</v>
      </c>
      <c r="N100" s="16" t="s">
        <v>23</v>
      </c>
      <c r="O100" s="18"/>
    </row>
    <row r="101" ht="49.5" spans="1:15">
      <c r="A101" s="16">
        <v>94</v>
      </c>
      <c r="B101" s="17" t="s">
        <v>326</v>
      </c>
      <c r="C101" s="17" t="s">
        <v>327</v>
      </c>
      <c r="D101" s="17" t="s">
        <v>306</v>
      </c>
      <c r="E101" s="18" t="s">
        <v>328</v>
      </c>
      <c r="F101" s="19">
        <v>12.5</v>
      </c>
      <c r="G101" s="19">
        <f t="shared" si="2"/>
        <v>0</v>
      </c>
      <c r="H101" s="20">
        <v>0</v>
      </c>
      <c r="I101" s="15"/>
      <c r="J101" s="15"/>
      <c r="K101" s="20"/>
      <c r="L101" s="18" t="s">
        <v>94</v>
      </c>
      <c r="M101" s="18">
        <v>2.5</v>
      </c>
      <c r="N101" s="16" t="s">
        <v>23</v>
      </c>
      <c r="O101" s="18"/>
    </row>
    <row r="102" ht="49.5" spans="1:15">
      <c r="A102" s="16">
        <v>95</v>
      </c>
      <c r="B102" s="17" t="s">
        <v>329</v>
      </c>
      <c r="C102" s="17" t="s">
        <v>330</v>
      </c>
      <c r="D102" s="17" t="s">
        <v>306</v>
      </c>
      <c r="E102" s="18" t="s">
        <v>331</v>
      </c>
      <c r="F102" s="19">
        <v>13.5</v>
      </c>
      <c r="G102" s="19">
        <f t="shared" si="2"/>
        <v>0</v>
      </c>
      <c r="H102" s="20">
        <v>0</v>
      </c>
      <c r="I102" s="15"/>
      <c r="J102" s="15"/>
      <c r="K102" s="20"/>
      <c r="L102" s="18" t="s">
        <v>94</v>
      </c>
      <c r="M102" s="18">
        <v>2.7</v>
      </c>
      <c r="N102" s="16" t="s">
        <v>23</v>
      </c>
      <c r="O102" s="18"/>
    </row>
    <row r="103" ht="49.5" spans="1:15">
      <c r="A103" s="16">
        <v>96</v>
      </c>
      <c r="B103" s="17" t="s">
        <v>332</v>
      </c>
      <c r="C103" s="17" t="s">
        <v>333</v>
      </c>
      <c r="D103" s="17" t="s">
        <v>306</v>
      </c>
      <c r="E103" s="18" t="s">
        <v>334</v>
      </c>
      <c r="F103" s="19">
        <v>14</v>
      </c>
      <c r="G103" s="19">
        <f t="shared" si="2"/>
        <v>0</v>
      </c>
      <c r="H103" s="20">
        <v>0</v>
      </c>
      <c r="I103" s="15"/>
      <c r="J103" s="15"/>
      <c r="K103" s="20"/>
      <c r="L103" s="18" t="s">
        <v>94</v>
      </c>
      <c r="M103" s="18">
        <v>2.8</v>
      </c>
      <c r="N103" s="16" t="s">
        <v>23</v>
      </c>
      <c r="O103" s="18"/>
    </row>
    <row r="104" ht="49.5" spans="1:15">
      <c r="A104" s="16">
        <v>97</v>
      </c>
      <c r="B104" s="17" t="s">
        <v>335</v>
      </c>
      <c r="C104" s="17" t="s">
        <v>336</v>
      </c>
      <c r="D104" s="17" t="s">
        <v>306</v>
      </c>
      <c r="E104" s="18" t="s">
        <v>337</v>
      </c>
      <c r="F104" s="19">
        <v>5.5</v>
      </c>
      <c r="G104" s="19">
        <f t="shared" si="2"/>
        <v>0</v>
      </c>
      <c r="H104" s="20">
        <v>0</v>
      </c>
      <c r="I104" s="15"/>
      <c r="J104" s="15"/>
      <c r="K104" s="20"/>
      <c r="L104" s="18" t="s">
        <v>94</v>
      </c>
      <c r="M104" s="18">
        <v>1.1</v>
      </c>
      <c r="N104" s="16" t="s">
        <v>23</v>
      </c>
      <c r="O104" s="18"/>
    </row>
    <row r="105" ht="49.5" spans="1:15">
      <c r="A105" s="16">
        <v>98</v>
      </c>
      <c r="B105" s="17" t="s">
        <v>338</v>
      </c>
      <c r="C105" s="17" t="s">
        <v>339</v>
      </c>
      <c r="D105" s="17" t="s">
        <v>306</v>
      </c>
      <c r="E105" s="18" t="s">
        <v>340</v>
      </c>
      <c r="F105" s="19">
        <v>9</v>
      </c>
      <c r="G105" s="19">
        <f t="shared" si="2"/>
        <v>0</v>
      </c>
      <c r="H105" s="20">
        <v>0</v>
      </c>
      <c r="I105" s="15"/>
      <c r="J105" s="15"/>
      <c r="K105" s="20"/>
      <c r="L105" s="18" t="s">
        <v>94</v>
      </c>
      <c r="M105" s="18">
        <v>1.8</v>
      </c>
      <c r="N105" s="16" t="s">
        <v>23</v>
      </c>
      <c r="O105" s="18"/>
    </row>
    <row r="106" ht="108" spans="1:15">
      <c r="A106" s="16">
        <v>99</v>
      </c>
      <c r="B106" s="17" t="s">
        <v>341</v>
      </c>
      <c r="C106" s="17" t="s">
        <v>342</v>
      </c>
      <c r="D106" s="17" t="s">
        <v>306</v>
      </c>
      <c r="E106" s="18" t="s">
        <v>343</v>
      </c>
      <c r="F106" s="19">
        <v>102.65</v>
      </c>
      <c r="G106" s="19">
        <f t="shared" si="2"/>
        <v>32</v>
      </c>
      <c r="H106" s="20"/>
      <c r="I106" s="19">
        <v>32</v>
      </c>
      <c r="J106" s="15"/>
      <c r="K106" s="20"/>
      <c r="L106" s="18" t="s">
        <v>94</v>
      </c>
      <c r="M106" s="18"/>
      <c r="N106" s="16" t="s">
        <v>23</v>
      </c>
      <c r="O106" s="18"/>
    </row>
    <row r="107" ht="108" spans="1:15">
      <c r="A107" s="16">
        <v>100</v>
      </c>
      <c r="B107" s="17" t="s">
        <v>344</v>
      </c>
      <c r="C107" s="17" t="s">
        <v>345</v>
      </c>
      <c r="D107" s="17" t="s">
        <v>306</v>
      </c>
      <c r="E107" s="18" t="s">
        <v>346</v>
      </c>
      <c r="F107" s="19">
        <v>250</v>
      </c>
      <c r="G107" s="19">
        <f t="shared" si="2"/>
        <v>200</v>
      </c>
      <c r="H107" s="20">
        <v>178</v>
      </c>
      <c r="I107" s="19">
        <v>22</v>
      </c>
      <c r="J107" s="15"/>
      <c r="K107" s="20"/>
      <c r="L107" s="18" t="s">
        <v>94</v>
      </c>
      <c r="M107" s="18"/>
      <c r="N107" s="16" t="s">
        <v>23</v>
      </c>
      <c r="O107" s="18"/>
    </row>
    <row r="108" ht="157.5" spans="1:15">
      <c r="A108" s="16">
        <v>101</v>
      </c>
      <c r="B108" s="17" t="s">
        <v>347</v>
      </c>
      <c r="C108" s="17" t="s">
        <v>342</v>
      </c>
      <c r="D108" s="17" t="s">
        <v>306</v>
      </c>
      <c r="E108" s="33" t="s">
        <v>348</v>
      </c>
      <c r="F108" s="19">
        <v>9.78</v>
      </c>
      <c r="G108" s="19">
        <f t="shared" si="2"/>
        <v>9.78</v>
      </c>
      <c r="H108" s="20"/>
      <c r="I108" s="19">
        <v>9.78</v>
      </c>
      <c r="J108" s="15"/>
      <c r="K108" s="20"/>
      <c r="L108" s="18" t="s">
        <v>94</v>
      </c>
      <c r="M108" s="18"/>
      <c r="N108" s="16" t="s">
        <v>23</v>
      </c>
      <c r="O108" s="18"/>
    </row>
    <row r="109" ht="84" spans="1:15">
      <c r="A109" s="16">
        <v>102</v>
      </c>
      <c r="B109" s="17" t="s">
        <v>349</v>
      </c>
      <c r="C109" s="17" t="s">
        <v>350</v>
      </c>
      <c r="D109" s="17" t="s">
        <v>306</v>
      </c>
      <c r="E109" s="18" t="s">
        <v>351</v>
      </c>
      <c r="F109" s="19">
        <v>128.75</v>
      </c>
      <c r="G109" s="19">
        <f t="shared" si="2"/>
        <v>90.1634</v>
      </c>
      <c r="H109" s="20">
        <v>90.1634</v>
      </c>
      <c r="I109" s="15"/>
      <c r="J109" s="15"/>
      <c r="K109" s="20"/>
      <c r="L109" s="18" t="s">
        <v>94</v>
      </c>
      <c r="M109" s="18">
        <v>12.8366</v>
      </c>
      <c r="N109" s="16" t="s">
        <v>23</v>
      </c>
      <c r="O109" s="18"/>
    </row>
    <row r="110" ht="84" spans="1:15">
      <c r="A110" s="16">
        <v>103</v>
      </c>
      <c r="B110" s="17" t="s">
        <v>352</v>
      </c>
      <c r="C110" s="17" t="s">
        <v>353</v>
      </c>
      <c r="D110" s="17" t="s">
        <v>203</v>
      </c>
      <c r="E110" s="18" t="s">
        <v>354</v>
      </c>
      <c r="F110" s="19">
        <v>21</v>
      </c>
      <c r="G110" s="19">
        <f t="shared" si="2"/>
        <v>11.9</v>
      </c>
      <c r="H110" s="20">
        <v>11.9</v>
      </c>
      <c r="I110" s="19"/>
      <c r="J110" s="15"/>
      <c r="K110" s="20"/>
      <c r="L110" s="18" t="s">
        <v>94</v>
      </c>
      <c r="M110" s="18">
        <v>9.1</v>
      </c>
      <c r="N110" s="16" t="s">
        <v>23</v>
      </c>
      <c r="O110" s="18"/>
    </row>
    <row r="111" ht="228" spans="1:15">
      <c r="A111" s="16">
        <v>104</v>
      </c>
      <c r="B111" s="17" t="s">
        <v>355</v>
      </c>
      <c r="C111" s="17" t="s">
        <v>193</v>
      </c>
      <c r="D111" s="17" t="s">
        <v>203</v>
      </c>
      <c r="E111" s="18" t="s">
        <v>356</v>
      </c>
      <c r="F111" s="19">
        <v>188.4</v>
      </c>
      <c r="G111" s="19">
        <f t="shared" si="2"/>
        <v>188.4</v>
      </c>
      <c r="H111" s="20">
        <v>188.4</v>
      </c>
      <c r="I111" s="15"/>
      <c r="J111" s="15"/>
      <c r="K111" s="20"/>
      <c r="L111" s="18" t="s">
        <v>94</v>
      </c>
      <c r="M111" s="18"/>
      <c r="N111" s="16" t="s">
        <v>23</v>
      </c>
      <c r="O111" s="18"/>
    </row>
    <row r="112" ht="168" spans="1:15">
      <c r="A112" s="16">
        <v>105</v>
      </c>
      <c r="B112" s="17" t="s">
        <v>357</v>
      </c>
      <c r="C112" s="17" t="s">
        <v>193</v>
      </c>
      <c r="D112" s="17" t="s">
        <v>203</v>
      </c>
      <c r="E112" s="18" t="s">
        <v>358</v>
      </c>
      <c r="F112" s="19">
        <v>140</v>
      </c>
      <c r="G112" s="19">
        <f t="shared" si="2"/>
        <v>140</v>
      </c>
      <c r="H112" s="20">
        <v>140</v>
      </c>
      <c r="I112" s="15"/>
      <c r="J112" s="15"/>
      <c r="K112" s="20"/>
      <c r="L112" s="18" t="s">
        <v>94</v>
      </c>
      <c r="M112" s="18"/>
      <c r="N112" s="16" t="s">
        <v>23</v>
      </c>
      <c r="O112" s="18"/>
    </row>
    <row r="113" ht="36" spans="1:15">
      <c r="A113" s="16">
        <v>106</v>
      </c>
      <c r="B113" s="17" t="s">
        <v>359</v>
      </c>
      <c r="C113" s="17" t="s">
        <v>360</v>
      </c>
      <c r="D113" s="17" t="s">
        <v>361</v>
      </c>
      <c r="E113" s="18" t="s">
        <v>362</v>
      </c>
      <c r="F113" s="19">
        <v>53</v>
      </c>
      <c r="G113" s="19">
        <f t="shared" si="2"/>
        <v>53</v>
      </c>
      <c r="H113" s="20"/>
      <c r="I113" s="19">
        <v>53</v>
      </c>
      <c r="J113" s="15"/>
      <c r="K113" s="20"/>
      <c r="L113" s="18" t="s">
        <v>94</v>
      </c>
      <c r="M113" s="18"/>
      <c r="N113" s="16" t="s">
        <v>23</v>
      </c>
      <c r="O113" s="18"/>
    </row>
    <row r="114" ht="97.2" customHeight="1" spans="1:15">
      <c r="A114" s="16">
        <v>107</v>
      </c>
      <c r="B114" s="17" t="s">
        <v>363</v>
      </c>
      <c r="C114" s="17" t="s">
        <v>364</v>
      </c>
      <c r="D114" s="15" t="s">
        <v>365</v>
      </c>
      <c r="E114" s="34" t="s">
        <v>366</v>
      </c>
      <c r="F114" s="35">
        <v>21</v>
      </c>
      <c r="G114" s="19">
        <f t="shared" si="2"/>
        <v>21</v>
      </c>
      <c r="H114" s="36">
        <v>21</v>
      </c>
      <c r="I114" s="15"/>
      <c r="J114" s="15"/>
      <c r="K114" s="15"/>
      <c r="L114" s="18" t="s">
        <v>94</v>
      </c>
      <c r="M114" s="15"/>
      <c r="N114" s="16" t="s">
        <v>23</v>
      </c>
      <c r="O114" s="15"/>
    </row>
    <row r="115" ht="87.6" customHeight="1" spans="1:15">
      <c r="A115" s="16">
        <v>108</v>
      </c>
      <c r="B115" s="17" t="s">
        <v>367</v>
      </c>
      <c r="C115" s="17" t="s">
        <v>364</v>
      </c>
      <c r="D115" s="15" t="s">
        <v>365</v>
      </c>
      <c r="E115" s="34" t="s">
        <v>368</v>
      </c>
      <c r="F115" s="35">
        <v>50</v>
      </c>
      <c r="G115" s="19">
        <f t="shared" si="2"/>
        <v>50</v>
      </c>
      <c r="H115" s="36">
        <v>50</v>
      </c>
      <c r="I115" s="15"/>
      <c r="J115" s="15"/>
      <c r="K115" s="15"/>
      <c r="L115" s="18" t="s">
        <v>94</v>
      </c>
      <c r="M115" s="15"/>
      <c r="N115" s="16" t="s">
        <v>23</v>
      </c>
      <c r="O115" s="15"/>
    </row>
    <row r="116" ht="84.6" customHeight="1" spans="1:15">
      <c r="A116" s="16">
        <v>109</v>
      </c>
      <c r="B116" s="17" t="s">
        <v>369</v>
      </c>
      <c r="C116" s="17" t="s">
        <v>364</v>
      </c>
      <c r="D116" s="15" t="s">
        <v>365</v>
      </c>
      <c r="E116" s="34" t="s">
        <v>370</v>
      </c>
      <c r="F116" s="35">
        <v>10</v>
      </c>
      <c r="G116" s="19">
        <f t="shared" si="2"/>
        <v>10</v>
      </c>
      <c r="H116" s="36">
        <v>10</v>
      </c>
      <c r="I116" s="15"/>
      <c r="J116" s="15"/>
      <c r="K116" s="15"/>
      <c r="L116" s="18" t="s">
        <v>94</v>
      </c>
      <c r="M116" s="15"/>
      <c r="N116" s="16" t="s">
        <v>23</v>
      </c>
      <c r="O116" s="15"/>
    </row>
    <row r="117" ht="85.2" customHeight="1" spans="1:15">
      <c r="A117" s="16">
        <v>110</v>
      </c>
      <c r="B117" s="17" t="s">
        <v>371</v>
      </c>
      <c r="C117" s="17" t="s">
        <v>364</v>
      </c>
      <c r="D117" s="15" t="s">
        <v>365</v>
      </c>
      <c r="E117" s="34" t="s">
        <v>370</v>
      </c>
      <c r="F117" s="35">
        <v>10</v>
      </c>
      <c r="G117" s="19">
        <f t="shared" si="2"/>
        <v>10</v>
      </c>
      <c r="H117" s="36">
        <v>10</v>
      </c>
      <c r="I117" s="15"/>
      <c r="J117" s="15"/>
      <c r="K117" s="15"/>
      <c r="L117" s="18" t="s">
        <v>94</v>
      </c>
      <c r="M117" s="15"/>
      <c r="N117" s="16" t="s">
        <v>23</v>
      </c>
      <c r="O117" s="15"/>
    </row>
  </sheetData>
  <autoFilter ref="A1:P117">
    <extLst/>
  </autoFilter>
  <mergeCells count="30">
    <mergeCell ref="A1:O1"/>
    <mergeCell ref="A2:O2"/>
    <mergeCell ref="G3:K3"/>
    <mergeCell ref="A5:E5"/>
    <mergeCell ref="A3:A4"/>
    <mergeCell ref="A18:A19"/>
    <mergeCell ref="A21:A22"/>
    <mergeCell ref="B3:B4"/>
    <mergeCell ref="B18:B19"/>
    <mergeCell ref="B21:B22"/>
    <mergeCell ref="C3:C4"/>
    <mergeCell ref="C18:C19"/>
    <mergeCell ref="C21:C22"/>
    <mergeCell ref="D3:D4"/>
    <mergeCell ref="D18:D19"/>
    <mergeCell ref="D21:D22"/>
    <mergeCell ref="E3:E4"/>
    <mergeCell ref="E18:E19"/>
    <mergeCell ref="E21:E22"/>
    <mergeCell ref="F3:F4"/>
    <mergeCell ref="F18:F19"/>
    <mergeCell ref="F21:F22"/>
    <mergeCell ref="G18:G19"/>
    <mergeCell ref="G21:G22"/>
    <mergeCell ref="L3:L4"/>
    <mergeCell ref="M3:M4"/>
    <mergeCell ref="N3:N4"/>
    <mergeCell ref="N18:N19"/>
    <mergeCell ref="N21:N22"/>
    <mergeCell ref="O3:O4"/>
  </mergeCell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2020-11-27T01:58:00Z</dcterms:created>
  <dcterms:modified xsi:type="dcterms:W3CDTF">2022-12-28T09:41:38Z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895DB83713C44E1A94BBF8D00FACD753</vt:lpwstr>
  </property>
</Properties>
</file>